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Documents\Downloads\"/>
    </mc:Choice>
  </mc:AlternateContent>
  <xr:revisionPtr revIDLastSave="0" documentId="8_{2A096E9A-288A-4968-9E43-F03F37086D7F}" xr6:coauthVersionLast="47" xr6:coauthVersionMax="47" xr10:uidLastSave="{00000000-0000-0000-0000-000000000000}"/>
  <bookViews>
    <workbookView xWindow="-28920" yWindow="-120" windowWidth="29040" windowHeight="17640" xr2:uid="{C857B025-280F-4EF6-B461-78C9EBECC95E}"/>
  </bookViews>
  <sheets>
    <sheet name="Instructions" sheetId="28" r:id="rId1"/>
    <sheet name="In-State" sheetId="24" r:id="rId2"/>
    <sheet name="Out-of-State" sheetId="26" r:id="rId3"/>
    <sheet name="Out-of-Country" sheetId="27" r:id="rId4"/>
    <sheet name="Travel Questionnaire" sheetId="25" r:id="rId5"/>
  </sheets>
  <definedNames>
    <definedName name="_xlnm.Print_Area" localSheetId="1">'In-State'!$A$1:$L$64</definedName>
    <definedName name="_xlnm.Print_Area" localSheetId="0">Instructions!$A$1:$L$64</definedName>
    <definedName name="_xlnm.Print_Area" localSheetId="3">'Out-of-Country'!$A$1:$L$63</definedName>
    <definedName name="_xlnm.Print_Area" localSheetId="2">'Out-of-State'!$A$1:$L$64</definedName>
    <definedName name="_xlnm.Print_Area" localSheetId="4">'Travel Questionnaire'!$A$1:$C$15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26" l="1"/>
  <c r="J18" i="26"/>
  <c r="J19" i="26"/>
  <c r="J20" i="26"/>
  <c r="J21" i="26"/>
  <c r="J22" i="26"/>
  <c r="J23" i="26"/>
  <c r="J24" i="26"/>
  <c r="J25" i="26"/>
  <c r="J26" i="26"/>
  <c r="J27" i="26"/>
  <c r="J28" i="26"/>
  <c r="J29" i="26"/>
  <c r="J30" i="26"/>
  <c r="J31" i="26"/>
  <c r="J32" i="26"/>
  <c r="J33" i="26"/>
  <c r="J34" i="26"/>
  <c r="J17" i="26"/>
  <c r="J17" i="27"/>
  <c r="J24" i="24"/>
  <c r="J30" i="27"/>
  <c r="L63" i="27"/>
  <c r="L64" i="26"/>
  <c r="L64" i="24"/>
  <c r="L37" i="28" l="1"/>
  <c r="K37" i="28"/>
  <c r="I37" i="28"/>
  <c r="X36" i="28"/>
  <c r="W36" i="28"/>
  <c r="V36" i="28"/>
  <c r="J36" i="28"/>
  <c r="X35" i="28"/>
  <c r="W35" i="28"/>
  <c r="V35" i="28"/>
  <c r="J35" i="28"/>
  <c r="X34" i="28"/>
  <c r="W34" i="28"/>
  <c r="V34" i="28"/>
  <c r="J34" i="28"/>
  <c r="X33" i="28"/>
  <c r="W33" i="28"/>
  <c r="V33" i="28"/>
  <c r="J33" i="28"/>
  <c r="X32" i="28"/>
  <c r="W32" i="28"/>
  <c r="V32" i="28"/>
  <c r="J32" i="28"/>
  <c r="X31" i="28"/>
  <c r="W31" i="28"/>
  <c r="V31" i="28"/>
  <c r="J31" i="28"/>
  <c r="X30" i="28"/>
  <c r="W30" i="28"/>
  <c r="V30" i="28"/>
  <c r="J30" i="28"/>
  <c r="X29" i="28"/>
  <c r="W29" i="28"/>
  <c r="V29" i="28"/>
  <c r="J29" i="28"/>
  <c r="X28" i="28"/>
  <c r="W28" i="28"/>
  <c r="V28" i="28"/>
  <c r="J28" i="28"/>
  <c r="X27" i="28"/>
  <c r="W27" i="28"/>
  <c r="V27" i="28"/>
  <c r="J27" i="28"/>
  <c r="X26" i="28"/>
  <c r="W26" i="28"/>
  <c r="V26" i="28"/>
  <c r="J26" i="28" s="1"/>
  <c r="X25" i="28"/>
  <c r="W25" i="28"/>
  <c r="V25" i="28"/>
  <c r="X24" i="28"/>
  <c r="W24" i="28"/>
  <c r="J24" i="28" s="1"/>
  <c r="V24" i="28"/>
  <c r="X23" i="28"/>
  <c r="W23" i="28"/>
  <c r="V23" i="28"/>
  <c r="J23" i="28"/>
  <c r="X22" i="28"/>
  <c r="W22" i="28"/>
  <c r="V22" i="28"/>
  <c r="J22" i="28"/>
  <c r="X21" i="28"/>
  <c r="W21" i="28"/>
  <c r="V21" i="28"/>
  <c r="J21" i="28"/>
  <c r="X20" i="28"/>
  <c r="W20" i="28"/>
  <c r="V20" i="28"/>
  <c r="J20" i="28"/>
  <c r="X19" i="28"/>
  <c r="W19" i="28"/>
  <c r="V19" i="28"/>
  <c r="J19" i="28"/>
  <c r="X18" i="28"/>
  <c r="W18" i="28"/>
  <c r="V18" i="28"/>
  <c r="J18" i="28" s="1"/>
  <c r="X17" i="28"/>
  <c r="W17" i="28"/>
  <c r="V17" i="28"/>
  <c r="J17" i="28"/>
  <c r="V18" i="27"/>
  <c r="W18" i="27"/>
  <c r="X18" i="27"/>
  <c r="V19" i="27"/>
  <c r="W19" i="27"/>
  <c r="X19" i="27"/>
  <c r="V20" i="27"/>
  <c r="W20" i="27"/>
  <c r="X20" i="27"/>
  <c r="V21" i="27"/>
  <c r="W21" i="27"/>
  <c r="X21" i="27"/>
  <c r="V22" i="27"/>
  <c r="W22" i="27"/>
  <c r="X22" i="27"/>
  <c r="V23" i="27"/>
  <c r="W23" i="27"/>
  <c r="X23" i="27"/>
  <c r="V24" i="27"/>
  <c r="W24" i="27"/>
  <c r="X24" i="27"/>
  <c r="V25" i="27"/>
  <c r="W25" i="27"/>
  <c r="X25" i="27"/>
  <c r="V26" i="27"/>
  <c r="W26" i="27"/>
  <c r="X26" i="27"/>
  <c r="V27" i="27"/>
  <c r="W27" i="27"/>
  <c r="X27" i="27"/>
  <c r="V28" i="27"/>
  <c r="W28" i="27"/>
  <c r="X28" i="27"/>
  <c r="V29" i="27"/>
  <c r="W29" i="27"/>
  <c r="X29" i="27"/>
  <c r="V30" i="27"/>
  <c r="W30" i="27"/>
  <c r="X30" i="27"/>
  <c r="V31" i="27"/>
  <c r="W31" i="27"/>
  <c r="X31" i="27"/>
  <c r="V32" i="27"/>
  <c r="W32" i="27"/>
  <c r="X32" i="27"/>
  <c r="V33" i="27"/>
  <c r="W33" i="27"/>
  <c r="X33" i="27"/>
  <c r="V34" i="27"/>
  <c r="W34" i="27"/>
  <c r="X34" i="27"/>
  <c r="V35" i="27"/>
  <c r="W35" i="27"/>
  <c r="X35" i="27"/>
  <c r="V36" i="27"/>
  <c r="W36" i="27"/>
  <c r="X36" i="27"/>
  <c r="X17" i="27"/>
  <c r="W17" i="27"/>
  <c r="V17" i="27"/>
  <c r="J18" i="27"/>
  <c r="J19" i="27"/>
  <c r="J20" i="27"/>
  <c r="J21" i="27"/>
  <c r="J22" i="27"/>
  <c r="J23" i="27"/>
  <c r="J24" i="27"/>
  <c r="J25" i="27"/>
  <c r="J26" i="27"/>
  <c r="J27" i="27"/>
  <c r="J28" i="27"/>
  <c r="J29" i="27"/>
  <c r="J31" i="27"/>
  <c r="J32" i="27"/>
  <c r="J33" i="27"/>
  <c r="J34" i="27"/>
  <c r="J35" i="27"/>
  <c r="J36" i="27"/>
  <c r="L37" i="27"/>
  <c r="K37" i="27"/>
  <c r="I37" i="27"/>
  <c r="V17" i="26"/>
  <c r="V18" i="26"/>
  <c r="W18" i="26"/>
  <c r="X18" i="26"/>
  <c r="V19" i="26"/>
  <c r="W19" i="26"/>
  <c r="X19" i="26"/>
  <c r="V20" i="26"/>
  <c r="W20" i="26"/>
  <c r="X20" i="26"/>
  <c r="V21" i="26"/>
  <c r="W21" i="26"/>
  <c r="X21" i="26"/>
  <c r="V22" i="26"/>
  <c r="W22" i="26"/>
  <c r="X22" i="26"/>
  <c r="V23" i="26"/>
  <c r="W23" i="26"/>
  <c r="X23" i="26"/>
  <c r="V24" i="26"/>
  <c r="W24" i="26"/>
  <c r="X24" i="26"/>
  <c r="V25" i="26"/>
  <c r="W25" i="26"/>
  <c r="X25" i="26"/>
  <c r="V26" i="26"/>
  <c r="W26" i="26"/>
  <c r="X26" i="26"/>
  <c r="V27" i="26"/>
  <c r="W27" i="26"/>
  <c r="X27" i="26"/>
  <c r="V28" i="26"/>
  <c r="W28" i="26"/>
  <c r="X28" i="26"/>
  <c r="V29" i="26"/>
  <c r="W29" i="26"/>
  <c r="X29" i="26"/>
  <c r="V30" i="26"/>
  <c r="W30" i="26"/>
  <c r="X30" i="26"/>
  <c r="V31" i="26"/>
  <c r="W31" i="26"/>
  <c r="X31" i="26"/>
  <c r="V32" i="26"/>
  <c r="W32" i="26"/>
  <c r="X32" i="26"/>
  <c r="V33" i="26"/>
  <c r="W33" i="26"/>
  <c r="X33" i="26"/>
  <c r="V34" i="26"/>
  <c r="W34" i="26"/>
  <c r="X34" i="26"/>
  <c r="V35" i="26"/>
  <c r="W35" i="26"/>
  <c r="X35" i="26"/>
  <c r="V36" i="26"/>
  <c r="W36" i="26"/>
  <c r="X36" i="26"/>
  <c r="X17" i="26"/>
  <c r="X17" i="24"/>
  <c r="W17" i="26"/>
  <c r="W17" i="24"/>
  <c r="V17" i="24"/>
  <c r="J36" i="26"/>
  <c r="J36" i="24"/>
  <c r="J18" i="24"/>
  <c r="J19" i="24"/>
  <c r="J20" i="24"/>
  <c r="J21" i="24"/>
  <c r="J22" i="24"/>
  <c r="J23" i="24"/>
  <c r="J25" i="24"/>
  <c r="J26" i="24"/>
  <c r="J27" i="24"/>
  <c r="J28" i="24"/>
  <c r="J29" i="24"/>
  <c r="J30" i="24"/>
  <c r="J31" i="24"/>
  <c r="J32" i="24"/>
  <c r="J33" i="24"/>
  <c r="J34" i="24"/>
  <c r="J35" i="24"/>
  <c r="L37" i="26"/>
  <c r="K37" i="26"/>
  <c r="I37" i="26"/>
  <c r="J37" i="28" l="1"/>
  <c r="L38" i="28" s="1"/>
  <c r="L40" i="28" s="1"/>
  <c r="J37" i="27"/>
  <c r="L38" i="27" s="1"/>
  <c r="J37" i="26"/>
  <c r="L38" i="26" s="1"/>
  <c r="V18" i="24"/>
  <c r="W18" i="24"/>
  <c r="X18" i="24"/>
  <c r="V19" i="24"/>
  <c r="W19" i="24"/>
  <c r="X19" i="24"/>
  <c r="V20" i="24"/>
  <c r="W20" i="24"/>
  <c r="X20" i="24"/>
  <c r="V21" i="24"/>
  <c r="W21" i="24"/>
  <c r="X21" i="24"/>
  <c r="V22" i="24"/>
  <c r="W22" i="24"/>
  <c r="X22" i="24"/>
  <c r="V23" i="24"/>
  <c r="W23" i="24"/>
  <c r="X23" i="24"/>
  <c r="V24" i="24"/>
  <c r="W24" i="24"/>
  <c r="X24" i="24"/>
  <c r="V25" i="24"/>
  <c r="W25" i="24"/>
  <c r="X25" i="24"/>
  <c r="V26" i="24"/>
  <c r="W26" i="24"/>
  <c r="X26" i="24"/>
  <c r="V27" i="24"/>
  <c r="W27" i="24"/>
  <c r="X27" i="24"/>
  <c r="V28" i="24"/>
  <c r="W28" i="24"/>
  <c r="X28" i="24"/>
  <c r="V29" i="24"/>
  <c r="W29" i="24"/>
  <c r="X29" i="24"/>
  <c r="V30" i="24"/>
  <c r="W30" i="24"/>
  <c r="X30" i="24"/>
  <c r="V31" i="24"/>
  <c r="W31" i="24"/>
  <c r="X31" i="24"/>
  <c r="V32" i="24"/>
  <c r="W32" i="24"/>
  <c r="X32" i="24"/>
  <c r="V33" i="24"/>
  <c r="W33" i="24"/>
  <c r="X33" i="24"/>
  <c r="V34" i="24"/>
  <c r="W34" i="24"/>
  <c r="X34" i="24"/>
  <c r="V35" i="24"/>
  <c r="W35" i="24"/>
  <c r="X35" i="24"/>
  <c r="V36" i="24"/>
  <c r="W36" i="24"/>
  <c r="X36" i="24"/>
  <c r="J17" i="24"/>
  <c r="L40" i="27" l="1"/>
  <c r="J63" i="27"/>
  <c r="L40" i="26"/>
  <c r="J64" i="26"/>
  <c r="I37" i="24"/>
  <c r="L37" i="24"/>
  <c r="K37" i="24"/>
  <c r="J37" i="24"/>
  <c r="L38" i="24" l="1"/>
  <c r="L40" i="24" s="1"/>
  <c r="J6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Rice, David</author>
  </authors>
  <commentList>
    <comment ref="A16" authorId="0" shapeId="0" xr:uid="{557A2575-88B1-4FB0-98A4-F6C3CC61B333}">
      <text>
        <r>
          <rPr>
            <sz val="9"/>
            <color indexed="81"/>
            <rFont val="Tahoma"/>
            <family val="2"/>
          </rPr>
          <t>Enter the date MM/DD/YYYY and meals will automatically calculate for the full day</t>
        </r>
      </text>
    </comment>
    <comment ref="F16" authorId="0" shapeId="0" xr:uid="{650A49B8-0A90-4E4C-BB13-F6EFC5FE5194}">
      <text>
        <r>
          <rPr>
            <sz val="9"/>
            <color indexed="81"/>
            <rFont val="Tahoma"/>
            <family val="2"/>
          </rPr>
          <t xml:space="preserve">Enter Leave time in this format:
7:00 PM or
12:00 PM
</t>
        </r>
      </text>
    </comment>
    <comment ref="G16" authorId="0" shapeId="0" xr:uid="{95C019FB-1F07-4EA4-9154-6DE614A0D9C5}">
      <text>
        <r>
          <rPr>
            <sz val="9"/>
            <color indexed="81"/>
            <rFont val="Tahoma"/>
            <family val="2"/>
          </rPr>
          <t>Enter return time is this format:
7:00 PM or 
12:00 PM
Meals will calculate</t>
        </r>
      </text>
    </comment>
    <comment ref="J16" authorId="0" shapeId="0" xr:uid="{CD3BD7D8-C3CC-4FA3-AA1C-2E308CEF05DF}">
      <text>
        <r>
          <rPr>
            <sz val="9"/>
            <color indexed="81"/>
            <rFont val="Tahoma"/>
            <family val="2"/>
          </rPr>
          <t>If Meals need to be manually adjusted, simply type the correct amount into the cell to override the formula. Please also note reasoning for adjustment (see 8/15-8/17 trip below)</t>
        </r>
      </text>
    </comment>
    <comment ref="L39" authorId="0" shapeId="0" xr:uid="{2ACB2040-9C24-4BDC-B9B3-4E7D8E9B4FB6}">
      <text>
        <r>
          <rPr>
            <sz val="9"/>
            <color indexed="81"/>
            <rFont val="Tahoma"/>
            <family val="2"/>
          </rPr>
          <t>If a Travel Advance was given for this trip, enter the amount of the advance as a negative amount.</t>
        </r>
      </text>
    </comment>
  </commentList>
</comments>
</file>

<file path=xl/sharedStrings.xml><?xml version="1.0" encoding="utf-8"?>
<sst xmlns="http://schemas.openxmlformats.org/spreadsheetml/2006/main" count="341" uniqueCount="107">
  <si>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</si>
  <si>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</si>
  <si>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</si>
  <si>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</si>
  <si>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</si>
  <si>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</si>
  <si>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</si>
  <si>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</si>
  <si>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</si>
  <si>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</si>
  <si>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</si>
  <si>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Account</t>
  </si>
  <si>
    <t>Fund</t>
  </si>
  <si>
    <t>Org</t>
  </si>
  <si>
    <t>Amount</t>
  </si>
  <si>
    <t>Amount Reimbursable</t>
  </si>
  <si>
    <t>I further agree to comply with the provisions of the Civil Rights Act of 1964 and regulations issued thereunder relating to non-discrimination in federally assisted programs.</t>
  </si>
  <si>
    <t>Payee</t>
  </si>
  <si>
    <t>Index</t>
  </si>
  <si>
    <t>Activity</t>
  </si>
  <si>
    <t>06</t>
  </si>
  <si>
    <t>Misc.</t>
  </si>
  <si>
    <t>Expense</t>
  </si>
  <si>
    <t>Trans.</t>
  </si>
  <si>
    <t>Costs</t>
  </si>
  <si>
    <t>Auto</t>
  </si>
  <si>
    <t>Return</t>
  </si>
  <si>
    <t>Leave</t>
  </si>
  <si>
    <t>Time</t>
  </si>
  <si>
    <t>Description of Travel, Destination,</t>
  </si>
  <si>
    <t>Meals, Mileage, Misc. Expense</t>
  </si>
  <si>
    <t>Home Station</t>
  </si>
  <si>
    <t>Auto License Number</t>
  </si>
  <si>
    <t>Grand Total</t>
  </si>
  <si>
    <t>Prog</t>
  </si>
  <si>
    <t>Meals Not Overnight</t>
  </si>
  <si>
    <t>Subtotals</t>
  </si>
  <si>
    <t>Commodity</t>
  </si>
  <si>
    <t>01</t>
  </si>
  <si>
    <t>02</t>
  </si>
  <si>
    <t>03</t>
  </si>
  <si>
    <t>04</t>
  </si>
  <si>
    <t>05</t>
  </si>
  <si>
    <t>07</t>
  </si>
  <si>
    <t>08</t>
  </si>
  <si>
    <t>09</t>
  </si>
  <si>
    <t>Institution &amp; Department</t>
  </si>
  <si>
    <t>Seq.</t>
  </si>
  <si>
    <t>Registration Fees</t>
  </si>
  <si>
    <t>Meal Rates</t>
  </si>
  <si>
    <t>Breakfast</t>
  </si>
  <si>
    <t>Lunch</t>
  </si>
  <si>
    <t>Dinner</t>
  </si>
  <si>
    <t>All Day</t>
  </si>
  <si>
    <t>Incidentals</t>
  </si>
  <si>
    <t>Other</t>
  </si>
  <si>
    <t>Banner Vendor ID</t>
  </si>
  <si>
    <t>(Month/Day/Yr)</t>
  </si>
  <si>
    <t>Meals Overnight</t>
  </si>
  <si>
    <t>Claimant Signature                          Date</t>
  </si>
  <si>
    <t>Authorizing Signature                               Date</t>
  </si>
  <si>
    <t>Coding References Only</t>
  </si>
  <si>
    <t>Student Travel</t>
  </si>
  <si>
    <t>Non-Employee Travel</t>
  </si>
  <si>
    <t>Schedule for Computing Meal Allowances:</t>
  </si>
  <si>
    <t>Leave post of duty before</t>
  </si>
  <si>
    <t>Return to post of duty after</t>
  </si>
  <si>
    <t>Mileage Reimbursement</t>
  </si>
  <si>
    <t>Question</t>
  </si>
  <si>
    <t>Answer</t>
  </si>
  <si>
    <t>Original Receipt Required; In State Rate of $75.00 + tax</t>
  </si>
  <si>
    <t>Amount of Travel Advance</t>
  </si>
  <si>
    <r>
      <t xml:space="preserve">If an employee or student uses a privately owned vehicle when a Fleet vehicle is available, reimbursement is </t>
    </r>
    <r>
      <rPr>
        <u/>
        <sz val="8"/>
        <rFont val="Arial"/>
        <family val="2"/>
      </rPr>
      <t>$0.28 per mile</t>
    </r>
    <r>
      <rPr>
        <sz val="8"/>
        <rFont val="Arial"/>
        <family val="2"/>
      </rPr>
      <t xml:space="preserve">.  Reimbursement rate is </t>
    </r>
    <r>
      <rPr>
        <u/>
        <sz val="8"/>
        <rFont val="Arial"/>
        <family val="2"/>
      </rPr>
      <t>$0.51 per mile</t>
    </r>
    <r>
      <rPr>
        <sz val="8"/>
        <rFont val="Arial"/>
        <family val="2"/>
      </rPr>
      <t xml:space="preserve"> in the following circumstances:
1. Individual is a non-employee
2. No Fleet vehicles are available (form from Fleet is required to be attached)
3. Employee's home station is in a remote location where no Fleet vehicles are available</t>
    </r>
  </si>
  <si>
    <t>** If travel reimbursement includes students, "Student Travel Questionnaire" (found on Separate tab) form must be completed and submitted with the travel reimbursement.</t>
  </si>
  <si>
    <t xml:space="preserve">Student/Graduate Assistant Travel Questionnaire </t>
  </si>
  <si>
    <t>These questions MUST be answered if travel includes students (Graduate Research Assistants are included) and any portion of the travel expenses will be paid with University or Foundation funds. The purpose of these questions is to determine whether the expenses are considered a taxable benefit to the student.</t>
  </si>
  <si>
    <r>
      <t xml:space="preserve">If these questions are not </t>
    </r>
    <r>
      <rPr>
        <b/>
        <u/>
        <sz val="10"/>
        <rFont val="Arial"/>
        <family val="2"/>
      </rPr>
      <t>adequately</t>
    </r>
    <r>
      <rPr>
        <sz val="10"/>
        <rFont val="Arial"/>
        <family val="2"/>
      </rPr>
      <t xml:space="preserve"> answered and included with the submitted travel request, the direct pay document will be disapproved.</t>
    </r>
  </si>
  <si>
    <t xml:space="preserve">Please provide a detailed explanation on how this trip is a benefit to the University. </t>
  </si>
  <si>
    <t>Is this trip required for a course or part of the student’s degree program?  If yes, please explain.</t>
  </si>
  <si>
    <t>Out-of-State Travel Payment Detail</t>
  </si>
  <si>
    <t>(Not Valid Unless Accompanied by Approved Voucher)</t>
  </si>
  <si>
    <t xml:space="preserve"> </t>
  </si>
  <si>
    <t>Out-of-Country Travel Payment Detail</t>
  </si>
  <si>
    <t>Room</t>
  </si>
  <si>
    <t xml:space="preserve">Original Receipt Required; Out-of-State rate of $175.00 + tax per night; Excess lodging for additional $100.00 + tax may be requested. </t>
  </si>
  <si>
    <t>Meals not Overnight</t>
  </si>
  <si>
    <t>Meeting</t>
  </si>
  <si>
    <t>Home from Meeting</t>
  </si>
  <si>
    <t>To Conference</t>
  </si>
  <si>
    <t>Conference (Dinner Provided)</t>
  </si>
  <si>
    <t>Home from Conference</t>
  </si>
  <si>
    <t>To Meeting</t>
  </si>
  <si>
    <t xml:space="preserve">Could any of the expenses being reimbursed be used for personal reasons (i.e. passports, visas, unused plane tickets)? If yes, please provide justification for using University funds for these items. </t>
  </si>
  <si>
    <t>Office Use Only</t>
  </si>
  <si>
    <t>Banner Invoice #</t>
  </si>
  <si>
    <t>Vendor Invoice #</t>
  </si>
  <si>
    <t>Total</t>
  </si>
  <si>
    <t>Balance?</t>
  </si>
  <si>
    <t>Balance</t>
  </si>
  <si>
    <t>** If travel reimbursement includes students or Graduate Assistants, "Travel Questionnaire" (found on Separate tab) form must be completed and submitted with the travel reimbursement.</t>
  </si>
  <si>
    <t xml:space="preserve">Original Receipt Required; Out-of-Country rate of $175.00 + tax per night; Excess lodging for additional $100.00 + tax may be requested. </t>
  </si>
  <si>
    <r>
      <t>5:01:02:10.01.  Out-of-Country per diem rates.</t>
    </r>
    <r>
      <rPr>
        <sz val="8"/>
        <rFont val="Arial"/>
        <family val="2"/>
      </rPr>
      <t xml:space="preserve"> The per diem rates for official state travel outside the United States are as follows:</t>
    </r>
  </si>
  <si>
    <t>In-State Travel Payment Detail</t>
  </si>
  <si>
    <t>Original Receipt Required; In-State Rate of $75.00 + tax</t>
  </si>
  <si>
    <r>
      <t>5:01:02:11.  Out-of-State per diem rates.</t>
    </r>
    <r>
      <rPr>
        <sz val="8"/>
        <rFont val="Arial"/>
        <family val="2"/>
      </rPr>
      <t xml:space="preserve"> The per diem rates for official state travel outside South Dakota are as follows:</t>
    </r>
  </si>
  <si>
    <t>10</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</si>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</sst>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0_);[Red]\(0\)"/>
    <numFmt numFmtId="166" formatCode="m/d/yy;@"/>
    <numFmt numFmtId="167" formatCode="[$-F400]h:mm:ss\ AM/PM"/>
  </numFmts>
  <fonts count="33" x14ac:knownFonts="1">
    <font>
      <sz val="10"/>
      <name val="Arial"/>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b/>
      <u/>
      <sz val="10"/>
      <name val="Arial"/>
      <family val="2"/>
    </font>
    <font>
      <i/>
      <sz val="10"/>
      <name val="Arial"/>
      <family val="2"/>
    </font>
    <font>
      <i/>
      <u/>
      <sz val="8"/>
      <color indexed="10"/>
      <name val="Arial"/>
      <family val="2"/>
    </font>
    <font>
      <b/>
      <sz val="8"/>
      <color indexed="10"/>
      <name val="Arial"/>
      <family val="2"/>
    </font>
    <font>
      <b/>
      <i/>
      <sz val="10"/>
      <name val="Arial"/>
      <family val="2"/>
    </font>
    <font>
      <b/>
      <i/>
      <sz val="8"/>
      <name val="Arial"/>
      <family val="2"/>
    </font>
    <font>
      <sz val="8"/>
      <color rgb="FF000000"/>
      <name val="Tahoma"/>
      <family val="2"/>
    </font>
    <font>
      <sz val="10"/>
      <name val="Arial"/>
      <family val="2"/>
    </font>
    <font>
      <sz val="10"/>
      <color rgb="FF000000"/>
      <name val="Arial"/>
      <family val="2"/>
    </font>
    <font>
      <i/>
      <u/>
      <sz val="9"/>
      <name val="Arial"/>
      <family val="2"/>
    </font>
    <font>
      <b/>
      <u/>
      <sz val="8"/>
      <name val="Arial"/>
      <family val="2"/>
    </font>
    <font>
      <i/>
      <u/>
      <sz val="8"/>
      <name val="Arial"/>
      <family val="2"/>
    </font>
    <font>
      <u/>
      <sz val="8"/>
      <name val="Arial"/>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diagonal/>
    </border>
    <border>
      <left/>
      <right style="thick">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medium">
        <color indexed="64"/>
      </top>
      <bottom style="thick">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ck">
        <color indexed="64"/>
      </bottom>
      <diagonal/>
    </border>
  </borders>
  <cellStyleXfs count="4">
    <xf numFmtId="0" fontId="0" fillId="0" borderId="0"/>
    <xf numFmtId="44" fontId="26" fillId="0" borderId="0" applyFont="0" applyFill="0" applyBorder="0" applyAlignment="0" applyProtection="0"/>
    <xf numFmtId="0" fontId="1" fillId="0" borderId="0"/>
    <xf numFmtId="44" fontId="1" fillId="0" borderId="0" applyFont="0" applyFill="0" applyBorder="0" applyAlignment="0" applyProtection="0"/>
  </cellStyleXfs>
  <cellXfs count="443">
    <xf numFmtId="0" fontId="0" fillId="0" borderId="0" xfId="0"/>
    <xf numFmtId="0" fontId="2" fillId="0" borderId="0" xfId="0" applyFont="1" applyProtection="1">
      <protection locked="0"/>
    </xf>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4" fontId="2" fillId="0" borderId="0" xfId="0" applyNumberFormat="1" applyFont="1" applyProtection="1">
      <protection locked="0"/>
    </xf>
    <xf numFmtId="18" fontId="2" fillId="0" borderId="0" xfId="0" applyNumberFormat="1" applyFont="1" applyProtection="1">
      <protection locked="0"/>
    </xf>
    <xf numFmtId="0" fontId="3" fillId="0" borderId="0" xfId="0" applyFont="1" applyProtection="1">
      <protection locked="0"/>
    </xf>
    <xf numFmtId="0" fontId="9" fillId="0" borderId="0" xfId="0" applyFont="1" applyProtection="1">
      <protection locked="0"/>
    </xf>
    <xf numFmtId="0" fontId="9" fillId="0" borderId="1" xfId="0" applyFont="1" applyBorder="1" applyProtection="1">
      <protection locked="0"/>
    </xf>
    <xf numFmtId="0" fontId="13" fillId="0" borderId="0" xfId="0" applyFont="1" applyProtection="1">
      <protection locked="0"/>
    </xf>
    <xf numFmtId="0" fontId="11" fillId="0" borderId="0" xfId="0" applyFont="1" applyAlignment="1">
      <alignment horizontal="center"/>
    </xf>
    <xf numFmtId="0" fontId="2" fillId="0" borderId="0" xfId="0" applyFont="1" applyAlignment="1">
      <alignment horizontal="center"/>
    </xf>
    <xf numFmtId="0" fontId="0" fillId="0" borderId="0" xfId="0" applyProtection="1">
      <protection locked="0"/>
    </xf>
    <xf numFmtId="166" fontId="9" fillId="0" borderId="0" xfId="0" applyNumberFormat="1" applyFont="1" applyAlignment="1" applyProtection="1">
      <alignment horizontal="center"/>
      <protection locked="0"/>
    </xf>
    <xf numFmtId="165" fontId="9" fillId="0" borderId="0" xfId="0" applyNumberFormat="1" applyFont="1" applyAlignment="1" applyProtection="1">
      <alignment horizontal="center"/>
      <protection locked="0"/>
    </xf>
    <xf numFmtId="8" fontId="9" fillId="0" borderId="0" xfId="0" applyNumberFormat="1" applyFont="1" applyAlignment="1" applyProtection="1">
      <alignment horizontal="center"/>
      <protection locked="0"/>
    </xf>
    <xf numFmtId="8" fontId="9"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9" fillId="0" borderId="0" xfId="0" applyFont="1" applyAlignment="1" applyProtection="1">
      <alignment horizontal="left" indent="1"/>
      <protection locked="0"/>
    </xf>
    <xf numFmtId="0" fontId="14" fillId="0" borderId="0" xfId="0" applyFont="1" applyAlignment="1">
      <alignment vertical="center" wrapText="1"/>
    </xf>
    <xf numFmtId="0" fontId="9" fillId="0" borderId="0" xfId="0" applyFont="1" applyAlignment="1" applyProtection="1">
      <alignment horizontal="center"/>
      <protection locked="0"/>
    </xf>
    <xf numFmtId="0" fontId="9" fillId="0" borderId="0" xfId="0" applyFont="1" applyAlignment="1">
      <alignment vertical="center" wrapText="1"/>
    </xf>
    <xf numFmtId="0" fontId="15" fillId="0" borderId="0" xfId="0" applyFont="1" applyAlignment="1">
      <alignment horizontal="left" vertical="top" wrapText="1"/>
    </xf>
    <xf numFmtId="4" fontId="9" fillId="0" borderId="0" xfId="0" applyNumberFormat="1" applyFont="1" applyAlignment="1" applyProtection="1">
      <alignment horizontal="right"/>
      <protection locked="0"/>
    </xf>
    <xf numFmtId="4" fontId="9" fillId="0" borderId="0" xfId="0" applyNumberFormat="1" applyFont="1" applyAlignment="1" applyProtection="1">
      <alignment horizontal="left"/>
      <protection locked="0"/>
    </xf>
    <xf numFmtId="4" fontId="9" fillId="0" borderId="0" xfId="0" applyNumberFormat="1" applyFont="1" applyProtection="1">
      <protection locked="0"/>
    </xf>
    <xf numFmtId="165" fontId="9" fillId="0" borderId="0" xfId="0" applyNumberFormat="1" applyFont="1" applyAlignment="1" applyProtection="1">
      <alignment horizontal="left"/>
      <protection locked="0"/>
    </xf>
    <xf numFmtId="0" fontId="9" fillId="0" borderId="0" xfId="0" applyFont="1" applyAlignment="1" applyProtection="1">
      <alignment horizontal="right"/>
      <protection locked="0"/>
    </xf>
    <xf numFmtId="18" fontId="9" fillId="0" borderId="0" xfId="0" applyNumberFormat="1" applyFont="1" applyProtection="1">
      <protection locked="0"/>
    </xf>
    <xf numFmtId="166" fontId="9" fillId="0" borderId="1" xfId="0" applyNumberFormat="1" applyFont="1" applyBorder="1" applyAlignment="1" applyProtection="1">
      <alignment horizontal="center"/>
      <protection locked="0"/>
    </xf>
    <xf numFmtId="8" fontId="9" fillId="0" borderId="1" xfId="0" applyNumberFormat="1" applyFont="1" applyBorder="1" applyAlignment="1" applyProtection="1">
      <alignment horizontal="right"/>
      <protection locked="0"/>
    </xf>
    <xf numFmtId="166" fontId="9" fillId="0" borderId="1" xfId="0" applyNumberFormat="1" applyFont="1" applyBorder="1" applyProtection="1">
      <protection locked="0"/>
    </xf>
    <xf numFmtId="8" fontId="9" fillId="0" borderId="1" xfId="0" applyNumberFormat="1" applyFont="1" applyBorder="1" applyProtection="1">
      <protection locked="0"/>
    </xf>
    <xf numFmtId="0" fontId="5" fillId="0" borderId="0" xfId="0" applyFont="1" applyAlignment="1">
      <alignment vertical="center"/>
    </xf>
    <xf numFmtId="0" fontId="18" fillId="0" borderId="0" xfId="0" applyFont="1" applyAlignment="1" applyProtection="1">
      <alignment horizontal="center"/>
      <protection locked="0"/>
    </xf>
    <xf numFmtId="0" fontId="19" fillId="0" borderId="0" xfId="0" applyFont="1" applyAlignment="1">
      <alignment horizontal="center"/>
    </xf>
    <xf numFmtId="164" fontId="5" fillId="0" borderId="0" xfId="0" applyNumberFormat="1" applyFont="1"/>
    <xf numFmtId="0" fontId="19" fillId="0" borderId="0" xfId="0" applyFont="1" applyProtection="1">
      <protection locked="0"/>
    </xf>
    <xf numFmtId="0" fontId="18" fillId="0" borderId="0" xfId="0" applyFont="1" applyProtection="1">
      <protection locked="0"/>
    </xf>
    <xf numFmtId="0" fontId="9" fillId="0" borderId="0" xfId="0" applyFont="1" applyAlignment="1">
      <alignment vertical="center"/>
    </xf>
    <xf numFmtId="0" fontId="9" fillId="0" borderId="2" xfId="0" applyFont="1" applyBorder="1" applyAlignment="1">
      <alignment vertical="center"/>
    </xf>
    <xf numFmtId="0" fontId="17" fillId="0" borderId="0" xfId="0" applyFont="1" applyAlignment="1">
      <alignment vertical="center"/>
    </xf>
    <xf numFmtId="0" fontId="11" fillId="0" borderId="0" xfId="0" applyFont="1"/>
    <xf numFmtId="18" fontId="11" fillId="0" borderId="0" xfId="0" applyNumberFormat="1" applyFont="1" applyAlignment="1">
      <alignment horizontal="center"/>
    </xf>
    <xf numFmtId="166" fontId="9" fillId="0" borderId="3" xfId="0" applyNumberFormat="1" applyFont="1" applyBorder="1" applyProtection="1">
      <protection locked="0"/>
    </xf>
    <xf numFmtId="8" fontId="9" fillId="0" borderId="3" xfId="0" applyNumberFormat="1" applyFont="1" applyBorder="1" applyAlignment="1" applyProtection="1">
      <alignment horizontal="right"/>
      <protection locked="0"/>
    </xf>
    <xf numFmtId="8" fontId="9" fillId="0" borderId="3" xfId="0" applyNumberFormat="1" applyFont="1" applyBorder="1" applyProtection="1">
      <protection locked="0"/>
    </xf>
    <xf numFmtId="8" fontId="9" fillId="0" borderId="3" xfId="0" applyNumberFormat="1" applyFont="1" applyBorder="1" applyAlignment="1" applyProtection="1">
      <alignment horizontal="center"/>
      <protection locked="0"/>
    </xf>
    <xf numFmtId="8" fontId="9" fillId="0" borderId="1" xfId="0" applyNumberFormat="1" applyFont="1" applyBorder="1" applyAlignment="1" applyProtection="1">
      <alignment horizontal="center"/>
      <protection locked="0"/>
    </xf>
    <xf numFmtId="166" fontId="16" fillId="0" borderId="3" xfId="0" applyNumberFormat="1" applyFont="1" applyBorder="1" applyAlignment="1" applyProtection="1">
      <alignment horizontal="left"/>
      <protection locked="0"/>
    </xf>
    <xf numFmtId="0" fontId="8" fillId="0" borderId="1" xfId="0" applyFont="1" applyBorder="1" applyAlignment="1">
      <alignment vertical="center"/>
    </xf>
    <xf numFmtId="0" fontId="1" fillId="0" borderId="0" xfId="0" applyFont="1" applyProtection="1">
      <protection locked="0"/>
    </xf>
    <xf numFmtId="0" fontId="1" fillId="0" borderId="0" xfId="0" applyFont="1" applyAlignment="1">
      <alignment horizontal="center"/>
    </xf>
    <xf numFmtId="0" fontId="17" fillId="0" borderId="0" xfId="0" applyFont="1" applyAlignment="1">
      <alignment horizontal="right"/>
    </xf>
    <xf numFmtId="18" fontId="13" fillId="0" borderId="0" xfId="0" applyNumberFormat="1" applyFont="1" applyProtection="1">
      <protection locked="0"/>
    </xf>
    <xf numFmtId="0" fontId="5" fillId="0" borderId="0" xfId="0" applyFont="1"/>
    <xf numFmtId="18" fontId="20" fillId="0" borderId="0" xfId="0" applyNumberFormat="1" applyFont="1"/>
    <xf numFmtId="0" fontId="8" fillId="0" borderId="7" xfId="0" quotePrefix="1" applyFont="1" applyBorder="1" applyAlignment="1">
      <alignment horizontal="center" vertical="center"/>
    </xf>
    <xf numFmtId="0" fontId="1" fillId="0" borderId="14" xfId="0" applyFont="1" applyBorder="1" applyProtection="1">
      <protection locked="0"/>
    </xf>
    <xf numFmtId="0" fontId="1" fillId="0" borderId="15" xfId="0" applyFont="1" applyBorder="1" applyAlignment="1" applyProtection="1">
      <alignment horizontal="right"/>
      <protection locked="0"/>
    </xf>
    <xf numFmtId="0" fontId="1" fillId="0" borderId="15" xfId="0" applyFont="1" applyBorder="1" applyAlignment="1">
      <alignment horizontal="center"/>
    </xf>
    <xf numFmtId="166" fontId="9" fillId="0" borderId="4" xfId="0" applyNumberFormat="1" applyFont="1" applyBorder="1" applyProtection="1">
      <protection locked="0"/>
    </xf>
    <xf numFmtId="8" fontId="9" fillId="0" borderId="4" xfId="0" applyNumberFormat="1" applyFont="1" applyBorder="1" applyAlignment="1" applyProtection="1">
      <alignment horizontal="right"/>
      <protection locked="0"/>
    </xf>
    <xf numFmtId="4" fontId="9" fillId="0" borderId="4" xfId="0" applyNumberFormat="1" applyFont="1" applyBorder="1" applyAlignment="1" applyProtection="1">
      <alignment horizontal="right"/>
      <protection locked="0"/>
    </xf>
    <xf numFmtId="166" fontId="9" fillId="0" borderId="20" xfId="0" applyNumberFormat="1" applyFont="1" applyBorder="1" applyAlignment="1" applyProtection="1">
      <alignment horizontal="center"/>
      <protection locked="0"/>
    </xf>
    <xf numFmtId="8" fontId="9" fillId="0" borderId="20" xfId="0" applyNumberFormat="1" applyFont="1" applyBorder="1" applyAlignment="1" applyProtection="1">
      <alignment horizontal="right"/>
      <protection locked="0"/>
    </xf>
    <xf numFmtId="166" fontId="9" fillId="0" borderId="20" xfId="0" applyNumberFormat="1" applyFont="1" applyBorder="1" applyAlignment="1" applyProtection="1">
      <alignment horizontal="right"/>
      <protection locked="0"/>
    </xf>
    <xf numFmtId="166" fontId="9" fillId="0" borderId="20" xfId="0" applyNumberFormat="1" applyFont="1" applyBorder="1" applyProtection="1">
      <protection locked="0"/>
    </xf>
    <xf numFmtId="8" fontId="9" fillId="0" borderId="20" xfId="0" applyNumberFormat="1" applyFont="1" applyBorder="1" applyProtection="1">
      <protection locked="0"/>
    </xf>
    <xf numFmtId="8" fontId="9" fillId="0" borderId="20" xfId="0" applyNumberFormat="1" applyFont="1" applyBorder="1" applyAlignment="1" applyProtection="1">
      <alignment horizontal="center"/>
      <protection locked="0"/>
    </xf>
    <xf numFmtId="0" fontId="13" fillId="0" borderId="0" xfId="0" applyFont="1" applyAlignment="1">
      <alignment vertical="center"/>
    </xf>
    <xf numFmtId="0" fontId="18" fillId="2" borderId="0" xfId="0" applyFont="1" applyFill="1" applyProtection="1">
      <protection locked="0"/>
    </xf>
    <xf numFmtId="0" fontId="5" fillId="2" borderId="0" xfId="0" applyFont="1" applyFill="1"/>
    <xf numFmtId="0" fontId="2" fillId="2" borderId="0" xfId="0" applyFont="1" applyFill="1" applyProtection="1">
      <protection locked="0"/>
    </xf>
    <xf numFmtId="0" fontId="21"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wrapText="1"/>
    </xf>
    <xf numFmtId="0" fontId="18" fillId="0" borderId="0" xfId="0" applyFont="1" applyAlignment="1">
      <alignment horizontal="center" vertical="top"/>
    </xf>
    <xf numFmtId="164" fontId="13" fillId="0" borderId="0" xfId="0" applyNumberFormat="1" applyFont="1" applyAlignment="1" applyProtection="1">
      <alignment horizontal="right"/>
      <protection locked="0"/>
    </xf>
    <xf numFmtId="0" fontId="13" fillId="0" borderId="0" xfId="0" applyFont="1" applyAlignment="1" applyProtection="1">
      <alignment horizontal="left" indent="1"/>
      <protection locked="0"/>
    </xf>
    <xf numFmtId="0" fontId="28" fillId="0" borderId="0" xfId="0" applyFont="1" applyAlignment="1">
      <alignment vertical="center" wrapText="1"/>
    </xf>
    <xf numFmtId="167" fontId="9" fillId="0" borderId="1" xfId="0" applyNumberFormat="1" applyFont="1" applyBorder="1" applyAlignment="1" applyProtection="1">
      <alignment horizontal="right"/>
      <protection locked="0"/>
    </xf>
    <xf numFmtId="167" fontId="9" fillId="0" borderId="20" xfId="0" applyNumberFormat="1" applyFont="1" applyBorder="1" applyAlignment="1" applyProtection="1">
      <alignment horizontal="right"/>
      <protection locked="0"/>
    </xf>
    <xf numFmtId="167" fontId="9" fillId="0" borderId="4" xfId="0" applyNumberFormat="1" applyFont="1" applyBorder="1" applyAlignment="1" applyProtection="1">
      <alignment horizontal="right"/>
      <protection locked="0"/>
    </xf>
    <xf numFmtId="167" fontId="9" fillId="0" borderId="3" xfId="0" applyNumberFormat="1" applyFont="1" applyBorder="1" applyAlignment="1" applyProtection="1">
      <alignment horizontal="right"/>
      <protection locked="0"/>
    </xf>
    <xf numFmtId="167" fontId="9" fillId="0" borderId="3" xfId="0" applyNumberFormat="1" applyFont="1" applyBorder="1" applyAlignment="1" applyProtection="1">
      <alignment horizontal="center"/>
      <protection locked="0"/>
    </xf>
    <xf numFmtId="167" fontId="9" fillId="0" borderId="1" xfId="0" applyNumberFormat="1" applyFont="1" applyBorder="1" applyProtection="1">
      <protection locked="0"/>
    </xf>
    <xf numFmtId="167" fontId="9" fillId="0" borderId="20" xfId="0" applyNumberFormat="1" applyFont="1" applyBorder="1" applyProtection="1">
      <protection locked="0"/>
    </xf>
    <xf numFmtId="167" fontId="9" fillId="0" borderId="3" xfId="0" applyNumberFormat="1" applyFont="1" applyBorder="1" applyProtection="1">
      <protection locked="0"/>
    </xf>
    <xf numFmtId="0" fontId="8" fillId="0" borderId="2" xfId="0" applyFont="1" applyBorder="1" applyAlignment="1">
      <alignment horizontal="center" vertical="center"/>
    </xf>
    <xf numFmtId="0" fontId="6" fillId="0" borderId="0" xfId="0" applyFont="1" applyAlignment="1" applyProtection="1">
      <alignment horizontal="center"/>
      <protection locked="0"/>
    </xf>
    <xf numFmtId="0" fontId="11" fillId="0" borderId="0" xfId="0" applyFont="1" applyAlignment="1">
      <alignment horizontal="center" vertical="center"/>
    </xf>
    <xf numFmtId="0" fontId="11" fillId="0" borderId="16" xfId="0" applyFont="1" applyBorder="1" applyAlignment="1">
      <alignment horizontal="center" vertical="center"/>
    </xf>
    <xf numFmtId="0" fontId="8" fillId="0" borderId="1" xfId="0" applyFont="1" applyBorder="1" applyAlignment="1" applyProtection="1">
      <alignment vertical="center"/>
      <protection locked="0"/>
    </xf>
    <xf numFmtId="8" fontId="9" fillId="3" borderId="1" xfId="0" applyNumberFormat="1" applyFont="1" applyFill="1" applyBorder="1"/>
    <xf numFmtId="8" fontId="9" fillId="3" borderId="1" xfId="0" applyNumberFormat="1" applyFont="1" applyFill="1" applyBorder="1" applyAlignment="1">
      <alignment horizontal="right"/>
    </xf>
    <xf numFmtId="8" fontId="9" fillId="3" borderId="3" xfId="0" applyNumberFormat="1" applyFont="1" applyFill="1" applyBorder="1"/>
    <xf numFmtId="166" fontId="9" fillId="0" borderId="3" xfId="0" applyNumberFormat="1" applyFont="1" applyBorder="1" applyAlignment="1" applyProtection="1">
      <alignment horizontal="center"/>
      <protection locked="0"/>
    </xf>
    <xf numFmtId="166" fontId="9" fillId="0" borderId="4" xfId="0" applyNumberFormat="1"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lignment vertical="center"/>
    </xf>
    <xf numFmtId="0" fontId="1" fillId="0" borderId="0" xfId="0" applyFont="1"/>
    <xf numFmtId="164" fontId="1" fillId="0" borderId="0" xfId="0" applyNumberFormat="1" applyFont="1"/>
    <xf numFmtId="0" fontId="1" fillId="2" borderId="0" xfId="0" applyFont="1" applyFill="1"/>
    <xf numFmtId="167" fontId="9" fillId="0" borderId="4" xfId="0" applyNumberFormat="1" applyFont="1" applyBorder="1" applyProtection="1">
      <protection locked="0"/>
    </xf>
    <xf numFmtId="8" fontId="9" fillId="0" borderId="4" xfId="0" applyNumberFormat="1" applyFont="1" applyBorder="1" applyProtection="1">
      <protection locked="0"/>
    </xf>
    <xf numFmtId="0" fontId="8" fillId="0" borderId="9" xfId="0" applyFont="1" applyBorder="1" applyAlignment="1">
      <alignment horizontal="center" vertical="center"/>
    </xf>
    <xf numFmtId="18" fontId="12" fillId="0" borderId="0" xfId="0" applyNumberFormat="1" applyFont="1"/>
    <xf numFmtId="0" fontId="2" fillId="0" borderId="22" xfId="0" applyFont="1" applyBorder="1" applyProtection="1">
      <protection locked="0"/>
    </xf>
    <xf numFmtId="18" fontId="2" fillId="0" borderId="22" xfId="0" applyNumberFormat="1" applyFont="1" applyBorder="1" applyProtection="1">
      <protection locked="0"/>
    </xf>
    <xf numFmtId="0" fontId="6" fillId="0" borderId="22" xfId="0" applyFont="1" applyBorder="1" applyProtection="1">
      <protection locked="0"/>
    </xf>
    <xf numFmtId="0" fontId="2" fillId="0" borderId="22" xfId="0" applyFont="1" applyBorder="1" applyAlignment="1" applyProtection="1">
      <alignment horizontal="center"/>
      <protection locked="0"/>
    </xf>
    <xf numFmtId="0" fontId="1" fillId="0" borderId="23" xfId="0" applyFont="1" applyBorder="1" applyProtection="1">
      <protection locked="0"/>
    </xf>
    <xf numFmtId="7" fontId="9" fillId="0" borderId="24" xfId="0" applyNumberFormat="1" applyFont="1" applyBorder="1" applyAlignment="1" applyProtection="1">
      <alignment horizontal="center"/>
      <protection locked="0"/>
    </xf>
    <xf numFmtId="0" fontId="2" fillId="0" borderId="25" xfId="0" applyFont="1" applyBorder="1" applyProtection="1">
      <protection locked="0"/>
    </xf>
    <xf numFmtId="0" fontId="9" fillId="0" borderId="14" xfId="0" applyFont="1" applyBorder="1" applyProtection="1">
      <protection locked="0"/>
    </xf>
    <xf numFmtId="0" fontId="9" fillId="0" borderId="15" xfId="0" applyFont="1" applyBorder="1" applyProtection="1">
      <protection locked="0"/>
    </xf>
    <xf numFmtId="0" fontId="8" fillId="0" borderId="26" xfId="0" applyFont="1" applyBorder="1" applyAlignment="1">
      <alignment vertical="center"/>
    </xf>
    <xf numFmtId="0" fontId="9" fillId="0" borderId="27" xfId="0" applyFont="1" applyBorder="1" applyProtection="1">
      <protection locked="0"/>
    </xf>
    <xf numFmtId="0" fontId="8" fillId="0" borderId="15" xfId="0" applyFont="1" applyBorder="1" applyAlignment="1">
      <alignment vertical="center"/>
    </xf>
    <xf numFmtId="18" fontId="20" fillId="0" borderId="23" xfId="0" applyNumberFormat="1" applyFont="1" applyBorder="1"/>
    <xf numFmtId="167" fontId="9" fillId="0" borderId="13" xfId="0" applyNumberFormat="1" applyFont="1" applyBorder="1" applyProtection="1">
      <protection locked="0"/>
    </xf>
    <xf numFmtId="0" fontId="8" fillId="0" borderId="29" xfId="0" quotePrefix="1" applyFont="1" applyBorder="1" applyAlignment="1">
      <alignment horizontal="center" vertical="center"/>
    </xf>
    <xf numFmtId="0" fontId="9" fillId="0" borderId="4" xfId="0" applyFont="1" applyBorder="1" applyProtection="1">
      <protection locked="0"/>
    </xf>
    <xf numFmtId="7" fontId="9" fillId="0" borderId="30" xfId="0" applyNumberFormat="1" applyFont="1" applyBorder="1" applyAlignment="1" applyProtection="1">
      <alignment horizontal="center"/>
      <protection locked="0"/>
    </xf>
    <xf numFmtId="0" fontId="8" fillId="0" borderId="31" xfId="0" quotePrefix="1" applyFont="1" applyBorder="1" applyAlignment="1">
      <alignment horizontal="center" vertical="center"/>
    </xf>
    <xf numFmtId="0" fontId="8" fillId="0" borderId="32" xfId="0" applyFont="1" applyBorder="1" applyAlignment="1">
      <alignment vertical="center"/>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22" xfId="0" applyFont="1" applyBorder="1" applyProtection="1">
      <protection locked="0"/>
    </xf>
    <xf numFmtId="0" fontId="6" fillId="0" borderId="0" xfId="0" applyFont="1" applyProtection="1">
      <protection locked="0"/>
    </xf>
    <xf numFmtId="0" fontId="9" fillId="0" borderId="36" xfId="0" applyFont="1" applyBorder="1" applyAlignment="1" applyProtection="1">
      <alignment horizontal="center"/>
      <protection locked="0"/>
    </xf>
    <xf numFmtId="18" fontId="12" fillId="0" borderId="15" xfId="0" applyNumberFormat="1" applyFont="1" applyBorder="1"/>
    <xf numFmtId="0" fontId="1" fillId="0" borderId="15" xfId="0" applyFont="1" applyBorder="1" applyProtection="1">
      <protection locked="0"/>
    </xf>
    <xf numFmtId="18" fontId="20" fillId="0" borderId="15" xfId="0" applyNumberFormat="1" applyFont="1" applyBorder="1"/>
    <xf numFmtId="18" fontId="20" fillId="0" borderId="37" xfId="0" applyNumberFormat="1" applyFont="1" applyBorder="1"/>
    <xf numFmtId="0" fontId="15" fillId="0" borderId="35" xfId="0" applyFont="1" applyBorder="1" applyAlignment="1">
      <alignment vertical="center"/>
    </xf>
    <xf numFmtId="0" fontId="15" fillId="0" borderId="28" xfId="0" applyFont="1" applyBorder="1" applyAlignment="1">
      <alignment horizontal="center"/>
    </xf>
    <xf numFmtId="0" fontId="15" fillId="0" borderId="28" xfId="0" applyFont="1" applyBorder="1"/>
    <xf numFmtId="7" fontId="15" fillId="0" borderId="26" xfId="0" applyNumberFormat="1" applyFont="1" applyBorder="1" applyAlignment="1">
      <alignment horizontal="center"/>
    </xf>
    <xf numFmtId="0" fontId="9" fillId="0" borderId="34" xfId="0" applyFont="1" applyBorder="1" applyAlignment="1">
      <alignment horizontal="center"/>
    </xf>
    <xf numFmtId="0" fontId="2" fillId="0" borderId="0" xfId="0" applyFont="1"/>
    <xf numFmtId="0" fontId="9" fillId="0" borderId="0" xfId="0" applyFont="1"/>
    <xf numFmtId="166" fontId="1" fillId="0" borderId="0" xfId="0" applyNumberFormat="1" applyFont="1" applyAlignment="1">
      <alignment horizontal="center"/>
    </xf>
    <xf numFmtId="8" fontId="1" fillId="0" borderId="0" xfId="0" applyNumberFormat="1" applyFont="1" applyAlignment="1">
      <alignment horizontal="center"/>
    </xf>
    <xf numFmtId="166" fontId="2" fillId="0" borderId="0" xfId="0" applyNumberFormat="1" applyFont="1" applyAlignment="1">
      <alignment horizontal="center"/>
    </xf>
    <xf numFmtId="0" fontId="9" fillId="0" borderId="0" xfId="0" applyFont="1" applyAlignment="1">
      <alignment horizontal="right"/>
    </xf>
    <xf numFmtId="0" fontId="1" fillId="0" borderId="2" xfId="0" applyFont="1" applyBorder="1" applyAlignment="1">
      <alignment horizontal="left" vertical="center"/>
    </xf>
    <xf numFmtId="0" fontId="9" fillId="0" borderId="33" xfId="0" applyFont="1" applyBorder="1" applyAlignment="1">
      <alignment horizontal="center"/>
    </xf>
    <xf numFmtId="0" fontId="9" fillId="0" borderId="25" xfId="0" applyFont="1" applyBorder="1" applyAlignment="1">
      <alignment horizontal="center"/>
    </xf>
    <xf numFmtId="0" fontId="18" fillId="0" borderId="0" xfId="0" applyFont="1"/>
    <xf numFmtId="0" fontId="3" fillId="0" borderId="0" xfId="0" applyFont="1"/>
    <xf numFmtId="166" fontId="5" fillId="0" borderId="0" xfId="0" applyNumberFormat="1" applyFont="1" applyAlignment="1">
      <alignment horizontal="center"/>
    </xf>
    <xf numFmtId="8" fontId="5" fillId="0" borderId="0" xfId="0" applyNumberFormat="1" applyFont="1" applyAlignment="1">
      <alignment horizontal="center"/>
    </xf>
    <xf numFmtId="0" fontId="29" fillId="0" borderId="2" xfId="0" applyFont="1" applyBorder="1" applyAlignment="1">
      <alignment horizontal="center"/>
    </xf>
    <xf numFmtId="0" fontId="29" fillId="0" borderId="0" xfId="0" applyFont="1" applyAlignment="1">
      <alignment horizontal="center"/>
    </xf>
    <xf numFmtId="0" fontId="2" fillId="0" borderId="0" xfId="0" applyFont="1" applyAlignment="1">
      <alignment horizontal="left"/>
    </xf>
    <xf numFmtId="0" fontId="29" fillId="0" borderId="0" xfId="0" applyFont="1" applyAlignment="1">
      <alignment horizontal="left"/>
    </xf>
    <xf numFmtId="0" fontId="2" fillId="0" borderId="10" xfId="0" applyFont="1" applyBorder="1" applyAlignment="1">
      <alignment horizontal="left"/>
    </xf>
    <xf numFmtId="164" fontId="2" fillId="0" borderId="2" xfId="0" applyNumberFormat="1" applyFont="1" applyBorder="1" applyAlignment="1">
      <alignment horizontal="right"/>
    </xf>
    <xf numFmtId="44" fontId="2" fillId="0" borderId="0" xfId="1" applyFont="1" applyFill="1" applyBorder="1" applyAlignment="1" applyProtection="1">
      <alignment horizontal="left" indent="1"/>
    </xf>
    <xf numFmtId="18" fontId="2" fillId="0" borderId="0" xfId="0" applyNumberFormat="1" applyFont="1" applyAlignment="1">
      <alignment vertical="center"/>
    </xf>
    <xf numFmtId="0" fontId="30" fillId="0" borderId="0" xfId="0" applyFont="1" applyAlignment="1">
      <alignment vertical="center"/>
    </xf>
    <xf numFmtId="18" fontId="2" fillId="0" borderId="10" xfId="0" applyNumberFormat="1" applyFont="1" applyBorder="1" applyAlignment="1">
      <alignment vertical="center"/>
    </xf>
    <xf numFmtId="44" fontId="2" fillId="0" borderId="0" xfId="1" applyFont="1" applyBorder="1" applyAlignment="1" applyProtection="1">
      <alignment horizontal="left" indent="1"/>
    </xf>
    <xf numFmtId="44" fontId="2" fillId="0" borderId="9" xfId="1" applyFont="1" applyBorder="1" applyAlignment="1" applyProtection="1">
      <alignment horizontal="left" indent="1"/>
    </xf>
    <xf numFmtId="164" fontId="2" fillId="0" borderId="8" xfId="0" applyNumberFormat="1" applyFont="1" applyBorder="1" applyAlignment="1">
      <alignment horizontal="right"/>
    </xf>
    <xf numFmtId="0" fontId="30" fillId="0" borderId="9" xfId="0" applyFont="1" applyBorder="1" applyAlignment="1">
      <alignment vertical="center"/>
    </xf>
    <xf numFmtId="0" fontId="30" fillId="0" borderId="13" xfId="0" applyFont="1" applyBorder="1" applyAlignment="1">
      <alignment vertical="center"/>
    </xf>
    <xf numFmtId="0" fontId="22" fillId="0" borderId="0" xfId="0" applyFont="1"/>
    <xf numFmtId="0" fontId="21" fillId="0" borderId="0" xfId="0" applyFont="1" applyAlignment="1">
      <alignment vertical="center" wrapText="1"/>
    </xf>
    <xf numFmtId="4" fontId="9" fillId="0" borderId="0" xfId="0" applyNumberFormat="1" applyFont="1"/>
    <xf numFmtId="0" fontId="24" fillId="0" borderId="0" xfId="0" applyFont="1" applyAlignment="1">
      <alignment horizontal="right"/>
    </xf>
    <xf numFmtId="0" fontId="24" fillId="0" borderId="16"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0" fontId="27" fillId="0" borderId="1" xfId="0" applyFont="1" applyBorder="1" applyAlignment="1">
      <alignment horizontal="left" vertical="top" wrapText="1"/>
    </xf>
    <xf numFmtId="0" fontId="1" fillId="0" borderId="1" xfId="0" applyFont="1" applyBorder="1" applyAlignment="1" applyProtection="1">
      <alignment vertical="top" wrapText="1"/>
      <protection locked="0"/>
    </xf>
    <xf numFmtId="0" fontId="5" fillId="0" borderId="0" xfId="0" applyFont="1" applyAlignment="1">
      <alignment horizontal="center"/>
    </xf>
    <xf numFmtId="0" fontId="18" fillId="2" borderId="0" xfId="0" applyFont="1" applyFill="1"/>
    <xf numFmtId="0" fontId="19" fillId="0" borderId="0" xfId="0" applyFont="1"/>
    <xf numFmtId="0" fontId="2" fillId="2" borderId="0" xfId="0" applyFont="1" applyFill="1"/>
    <xf numFmtId="166" fontId="9" fillId="0" borderId="0" xfId="0" applyNumberFormat="1" applyFont="1" applyAlignment="1">
      <alignment horizontal="center"/>
    </xf>
    <xf numFmtId="165" fontId="9" fillId="0" borderId="0" xfId="0" applyNumberFormat="1" applyFont="1" applyAlignment="1">
      <alignment horizontal="center"/>
    </xf>
    <xf numFmtId="8" fontId="9" fillId="0" borderId="0" xfId="0" applyNumberFormat="1" applyFont="1" applyAlignment="1">
      <alignment horizontal="center"/>
    </xf>
    <xf numFmtId="8" fontId="9" fillId="0" borderId="0" xfId="0" applyNumberFormat="1" applyFont="1" applyAlignment="1">
      <alignment horizontal="right"/>
    </xf>
    <xf numFmtId="164" fontId="9" fillId="0" borderId="0" xfId="0" applyNumberFormat="1" applyFont="1" applyAlignment="1">
      <alignment horizontal="right"/>
    </xf>
    <xf numFmtId="0" fontId="9" fillId="0" borderId="0" xfId="0" applyFont="1" applyAlignment="1">
      <alignment horizontal="left" indent="1"/>
    </xf>
    <xf numFmtId="164" fontId="13" fillId="0" borderId="0" xfId="0" applyNumberFormat="1" applyFont="1" applyAlignment="1">
      <alignment horizontal="right"/>
    </xf>
    <xf numFmtId="0" fontId="13" fillId="0" borderId="0" xfId="0" applyFont="1" applyAlignment="1">
      <alignment horizontal="left" indent="1"/>
    </xf>
    <xf numFmtId="0" fontId="13" fillId="0" borderId="0" xfId="0" applyFont="1"/>
    <xf numFmtId="0" fontId="18" fillId="0" borderId="0" xfId="0" applyFont="1" applyAlignment="1">
      <alignment horizontal="center"/>
    </xf>
    <xf numFmtId="166" fontId="9" fillId="0" borderId="1" xfId="0" applyNumberFormat="1" applyFont="1" applyBorder="1" applyAlignment="1">
      <alignment horizontal="center"/>
    </xf>
    <xf numFmtId="167" fontId="9" fillId="0" borderId="1" xfId="0" applyNumberFormat="1" applyFont="1" applyBorder="1" applyAlignment="1">
      <alignment horizontal="right"/>
    </xf>
    <xf numFmtId="4" fontId="9" fillId="0" borderId="1" xfId="0" applyNumberFormat="1" applyFont="1" applyBorder="1" applyAlignment="1">
      <alignment horizontal="right"/>
    </xf>
    <xf numFmtId="8" fontId="9" fillId="0" borderId="1" xfId="0" applyNumberFormat="1" applyFont="1" applyBorder="1" applyAlignment="1">
      <alignment horizontal="right"/>
    </xf>
    <xf numFmtId="167" fontId="9" fillId="0" borderId="20" xfId="0" applyNumberFormat="1" applyFont="1" applyBorder="1" applyAlignment="1">
      <alignment horizontal="right"/>
    </xf>
    <xf numFmtId="4" fontId="9" fillId="0" borderId="20" xfId="0" applyNumberFormat="1" applyFont="1" applyBorder="1" applyAlignment="1">
      <alignment horizontal="right"/>
    </xf>
    <xf numFmtId="8" fontId="9" fillId="0" borderId="20" xfId="0" applyNumberFormat="1" applyFont="1" applyBorder="1" applyAlignment="1">
      <alignment horizontal="right"/>
    </xf>
    <xf numFmtId="166" fontId="9" fillId="0" borderId="4" xfId="0" applyNumberFormat="1" applyFont="1" applyBorder="1" applyAlignment="1">
      <alignment horizontal="center"/>
    </xf>
    <xf numFmtId="167" fontId="9" fillId="0" borderId="4" xfId="0" applyNumberFormat="1" applyFont="1" applyBorder="1" applyAlignment="1">
      <alignment horizontal="right"/>
    </xf>
    <xf numFmtId="4" fontId="9" fillId="0" borderId="4" xfId="0" applyNumberFormat="1" applyFont="1" applyBorder="1" applyAlignment="1">
      <alignment horizontal="right"/>
    </xf>
    <xf numFmtId="8" fontId="9" fillId="0" borderId="4" xfId="0" applyNumberFormat="1" applyFont="1" applyBorder="1" applyAlignment="1">
      <alignment horizontal="right"/>
    </xf>
    <xf numFmtId="4" fontId="9" fillId="0" borderId="0" xfId="0" applyNumberFormat="1" applyFont="1" applyAlignment="1">
      <alignment horizontal="right"/>
    </xf>
    <xf numFmtId="166" fontId="9" fillId="0" borderId="3" xfId="0" applyNumberFormat="1" applyFont="1" applyBorder="1" applyAlignment="1">
      <alignment horizontal="center"/>
    </xf>
    <xf numFmtId="167" fontId="9" fillId="0" borderId="3" xfId="0" applyNumberFormat="1" applyFont="1" applyBorder="1" applyAlignment="1">
      <alignment horizontal="right"/>
    </xf>
    <xf numFmtId="4" fontId="9" fillId="0" borderId="3" xfId="0" applyNumberFormat="1" applyFont="1" applyBorder="1" applyAlignment="1">
      <alignment horizontal="right"/>
    </xf>
    <xf numFmtId="8" fontId="9" fillId="0" borderId="3" xfId="0" applyNumberFormat="1" applyFont="1" applyBorder="1" applyAlignment="1">
      <alignment horizontal="right"/>
    </xf>
    <xf numFmtId="4" fontId="9" fillId="0" borderId="0" xfId="0" applyNumberFormat="1" applyFont="1" applyAlignment="1">
      <alignment horizontal="left"/>
    </xf>
    <xf numFmtId="167" fontId="9" fillId="0" borderId="3" xfId="0" applyNumberFormat="1" applyFont="1" applyBorder="1" applyAlignment="1">
      <alignment horizontal="center"/>
    </xf>
    <xf numFmtId="4" fontId="9" fillId="0" borderId="3" xfId="0" applyNumberFormat="1" applyFont="1" applyBorder="1" applyAlignment="1">
      <alignment horizontal="center"/>
    </xf>
    <xf numFmtId="8" fontId="9" fillId="0" borderId="3" xfId="0" applyNumberFormat="1" applyFont="1" applyBorder="1" applyAlignment="1">
      <alignment horizontal="center"/>
    </xf>
    <xf numFmtId="8" fontId="9" fillId="0" borderId="3" xfId="0" applyNumberFormat="1" applyFont="1" applyBorder="1"/>
    <xf numFmtId="167" fontId="9" fillId="0" borderId="1" xfId="0" applyNumberFormat="1" applyFont="1" applyBorder="1"/>
    <xf numFmtId="4" fontId="9" fillId="0" borderId="1" xfId="0" applyNumberFormat="1" applyFont="1" applyBorder="1"/>
    <xf numFmtId="8" fontId="9" fillId="0" borderId="1" xfId="0" applyNumberFormat="1" applyFont="1" applyBorder="1" applyAlignment="1">
      <alignment horizontal="center"/>
    </xf>
    <xf numFmtId="8" fontId="9" fillId="0" borderId="1" xfId="0" applyNumberFormat="1" applyFont="1" applyBorder="1"/>
    <xf numFmtId="167" fontId="9" fillId="0" borderId="20" xfId="0" applyNumberFormat="1" applyFont="1" applyBorder="1"/>
    <xf numFmtId="4" fontId="9" fillId="0" borderId="20" xfId="0" applyNumberFormat="1" applyFont="1" applyBorder="1"/>
    <xf numFmtId="8" fontId="9" fillId="0" borderId="20" xfId="0" applyNumberFormat="1" applyFont="1" applyBorder="1"/>
    <xf numFmtId="8" fontId="9" fillId="0" borderId="20" xfId="0" applyNumberFormat="1" applyFont="1" applyBorder="1" applyAlignment="1">
      <alignment horizontal="center"/>
    </xf>
    <xf numFmtId="167" fontId="9" fillId="0" borderId="3" xfId="0" applyNumberFormat="1" applyFont="1" applyBorder="1"/>
    <xf numFmtId="4" fontId="9" fillId="0" borderId="3" xfId="0" applyNumberFormat="1" applyFont="1" applyBorder="1"/>
    <xf numFmtId="165" fontId="9" fillId="0" borderId="0" xfId="0" applyNumberFormat="1" applyFont="1" applyAlignment="1">
      <alignment horizontal="left"/>
    </xf>
    <xf numFmtId="18" fontId="9" fillId="0" borderId="0" xfId="0" applyNumberFormat="1" applyFont="1"/>
    <xf numFmtId="4" fontId="2" fillId="0" borderId="0" xfId="0" applyNumberFormat="1" applyFont="1"/>
    <xf numFmtId="18" fontId="2" fillId="0" borderId="0" xfId="0" applyNumberFormat="1" applyFont="1"/>
    <xf numFmtId="0" fontId="2" fillId="0" borderId="11" xfId="0" applyFont="1" applyBorder="1"/>
    <xf numFmtId="18" fontId="2" fillId="0" borderId="11" xfId="0" applyNumberFormat="1" applyFont="1" applyBorder="1"/>
    <xf numFmtId="0" fontId="6" fillId="0" borderId="11" xfId="0" applyFont="1" applyBorder="1"/>
    <xf numFmtId="0" fontId="2" fillId="0" borderId="11" xfId="0" applyFont="1" applyBorder="1" applyAlignment="1">
      <alignment horizontal="center"/>
    </xf>
    <xf numFmtId="0" fontId="2" fillId="0" borderId="12" xfId="0" applyFont="1" applyBorder="1"/>
    <xf numFmtId="0" fontId="1" fillId="0" borderId="2" xfId="0" applyFont="1" applyBorder="1" applyAlignment="1">
      <alignment horizontal="left"/>
    </xf>
    <xf numFmtId="0" fontId="1" fillId="0" borderId="10" xfId="0" applyFont="1" applyBorder="1"/>
    <xf numFmtId="0" fontId="1" fillId="0" borderId="14" xfId="0" applyFont="1" applyBorder="1"/>
    <xf numFmtId="0" fontId="1" fillId="0" borderId="15"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9" fillId="0" borderId="1" xfId="0" applyFont="1" applyBorder="1"/>
    <xf numFmtId="7" fontId="9" fillId="0" borderId="1" xfId="0" applyNumberFormat="1" applyFont="1" applyBorder="1" applyAlignment="1">
      <alignment horizontal="center"/>
    </xf>
    <xf numFmtId="0" fontId="11" fillId="0" borderId="2" xfId="0" applyFont="1" applyBorder="1" applyAlignment="1">
      <alignment horizontal="left"/>
    </xf>
    <xf numFmtId="0" fontId="11" fillId="0" borderId="19" xfId="0" applyFont="1" applyBorder="1" applyAlignment="1">
      <alignment horizontal="left"/>
    </xf>
    <xf numFmtId="0" fontId="9" fillId="0" borderId="8" xfId="0" applyFont="1" applyBorder="1"/>
    <xf numFmtId="0" fontId="9" fillId="0" borderId="9" xfId="0" applyFont="1" applyBorder="1"/>
    <xf numFmtId="0" fontId="8" fillId="0" borderId="17" xfId="0" applyFont="1" applyBorder="1" applyAlignment="1">
      <alignment vertical="center"/>
    </xf>
    <xf numFmtId="0" fontId="9" fillId="0" borderId="13" xfId="0" applyFont="1" applyBorder="1" applyAlignment="1">
      <alignment horizontal="center"/>
    </xf>
    <xf numFmtId="18" fontId="13" fillId="0" borderId="0" xfId="0" applyNumberFormat="1" applyFont="1"/>
    <xf numFmtId="0" fontId="8" fillId="0" borderId="4" xfId="0" applyFont="1" applyBorder="1" applyAlignment="1" applyProtection="1">
      <alignment vertical="center"/>
      <protection locked="0"/>
    </xf>
    <xf numFmtId="0" fontId="11" fillId="0" borderId="2"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0" xfId="0" applyFont="1" applyAlignment="1" applyProtection="1">
      <alignment horizontal="center" vertical="center"/>
      <protection locked="0"/>
    </xf>
    <xf numFmtId="0" fontId="11" fillId="0" borderId="16" xfId="0" applyFont="1" applyBorder="1" applyAlignment="1" applyProtection="1">
      <alignment horizontal="center" vertical="center"/>
      <protection locked="0"/>
    </xf>
    <xf numFmtId="49" fontId="8" fillId="0" borderId="7" xfId="0" quotePrefix="1" applyNumberFormat="1" applyFont="1" applyBorder="1" applyAlignment="1">
      <alignment horizontal="center" vertical="center"/>
    </xf>
    <xf numFmtId="0" fontId="29" fillId="2" borderId="2" xfId="0" applyFont="1" applyFill="1" applyBorder="1" applyAlignment="1">
      <alignment horizontal="center"/>
    </xf>
    <xf numFmtId="0" fontId="29" fillId="2" borderId="0" xfId="0" applyFont="1" applyFill="1" applyAlignment="1">
      <alignment horizontal="center"/>
    </xf>
    <xf numFmtId="0" fontId="2" fillId="2" borderId="0" xfId="0" applyFont="1" applyFill="1" applyAlignment="1">
      <alignment horizontal="left"/>
    </xf>
    <xf numFmtId="0" fontId="29" fillId="2" borderId="0" xfId="0" applyFont="1" applyFill="1" applyAlignment="1">
      <alignment horizontal="left"/>
    </xf>
    <xf numFmtId="0" fontId="2" fillId="2" borderId="10" xfId="0" applyFont="1" applyFill="1" applyBorder="1" applyAlignment="1">
      <alignment horizontal="left"/>
    </xf>
    <xf numFmtId="164" fontId="2" fillId="2" borderId="2" xfId="0" applyNumberFormat="1" applyFont="1" applyFill="1" applyBorder="1" applyAlignment="1">
      <alignment horizontal="right"/>
    </xf>
    <xf numFmtId="44" fontId="2" fillId="2" borderId="0" xfId="1" applyFont="1" applyFill="1" applyBorder="1" applyAlignment="1" applyProtection="1">
      <alignment horizontal="left" indent="1"/>
    </xf>
    <xf numFmtId="18" fontId="2" fillId="2" borderId="0" xfId="0" applyNumberFormat="1" applyFont="1" applyFill="1" applyAlignment="1">
      <alignment vertical="center"/>
    </xf>
    <xf numFmtId="0" fontId="30" fillId="2" borderId="0" xfId="0" applyFont="1" applyFill="1" applyAlignment="1">
      <alignment vertical="center"/>
    </xf>
    <xf numFmtId="18" fontId="2" fillId="2" borderId="10" xfId="0" applyNumberFormat="1" applyFont="1" applyFill="1" applyBorder="1" applyAlignment="1">
      <alignment vertical="center"/>
    </xf>
    <xf numFmtId="44" fontId="2" fillId="2" borderId="9" xfId="1" applyFont="1" applyFill="1" applyBorder="1" applyAlignment="1" applyProtection="1">
      <alignment horizontal="left" indent="1"/>
    </xf>
    <xf numFmtId="164" fontId="2" fillId="2" borderId="8" xfId="0" applyNumberFormat="1" applyFont="1" applyFill="1" applyBorder="1" applyAlignment="1">
      <alignment horizontal="right"/>
    </xf>
    <xf numFmtId="0" fontId="30" fillId="2" borderId="9" xfId="0" applyFont="1" applyFill="1" applyBorder="1" applyAlignment="1">
      <alignment vertical="center"/>
    </xf>
    <xf numFmtId="0" fontId="30" fillId="2" borderId="13" xfId="0" applyFont="1" applyFill="1" applyBorder="1" applyAlignment="1">
      <alignment vertical="center"/>
    </xf>
    <xf numFmtId="0" fontId="29" fillId="2" borderId="2" xfId="2" applyFont="1" applyFill="1" applyBorder="1" applyAlignment="1">
      <alignment horizontal="center"/>
    </xf>
    <xf numFmtId="0" fontId="29" fillId="2" borderId="0" xfId="2" applyFont="1" applyFill="1" applyAlignment="1">
      <alignment horizontal="center"/>
    </xf>
    <xf numFmtId="0" fontId="2" fillId="2" borderId="0" xfId="2" applyFont="1" applyFill="1" applyAlignment="1">
      <alignment horizontal="left"/>
    </xf>
    <xf numFmtId="0" fontId="29" fillId="2" borderId="0" xfId="2" applyFont="1" applyFill="1" applyAlignment="1">
      <alignment horizontal="left"/>
    </xf>
    <xf numFmtId="0" fontId="2" fillId="2" borderId="10" xfId="2" applyFont="1" applyFill="1" applyBorder="1" applyAlignment="1">
      <alignment horizontal="left"/>
    </xf>
    <xf numFmtId="164" fontId="2" fillId="2" borderId="2" xfId="2" applyNumberFormat="1" applyFont="1" applyFill="1" applyBorder="1" applyAlignment="1">
      <alignment horizontal="right"/>
    </xf>
    <xf numFmtId="44" fontId="2" fillId="2" borderId="0" xfId="3" applyFont="1" applyFill="1" applyBorder="1" applyAlignment="1" applyProtection="1">
      <alignment horizontal="left" indent="1"/>
    </xf>
    <xf numFmtId="18" fontId="2" fillId="2" borderId="0" xfId="2" applyNumberFormat="1" applyFont="1" applyFill="1" applyAlignment="1">
      <alignment vertical="center"/>
    </xf>
    <xf numFmtId="0" fontId="30" fillId="2" borderId="0" xfId="2" applyFont="1" applyFill="1" applyAlignment="1">
      <alignment vertical="center"/>
    </xf>
    <xf numFmtId="18" fontId="2" fillId="2" borderId="10" xfId="2" applyNumberFormat="1" applyFont="1" applyFill="1" applyBorder="1" applyAlignment="1">
      <alignment vertical="center"/>
    </xf>
    <xf numFmtId="44" fontId="2" fillId="2" borderId="9" xfId="3" applyFont="1" applyFill="1" applyBorder="1" applyAlignment="1" applyProtection="1">
      <alignment horizontal="left" indent="1"/>
    </xf>
    <xf numFmtId="164" fontId="2" fillId="2" borderId="8" xfId="2" applyNumberFormat="1" applyFont="1" applyFill="1" applyBorder="1" applyAlignment="1">
      <alignment horizontal="right"/>
    </xf>
    <xf numFmtId="0" fontId="30" fillId="2" borderId="9" xfId="2" applyFont="1" applyFill="1" applyBorder="1" applyAlignment="1">
      <alignment vertical="center"/>
    </xf>
    <xf numFmtId="0" fontId="30" fillId="2" borderId="13" xfId="2" applyFont="1" applyFill="1" applyBorder="1" applyAlignment="1">
      <alignment vertical="center"/>
    </xf>
    <xf numFmtId="8" fontId="9" fillId="3" borderId="1" xfId="0" applyNumberFormat="1" applyFont="1" applyFill="1" applyBorder="1" applyAlignment="1" applyProtection="1">
      <alignment horizontal="right"/>
      <protection locked="0"/>
    </xf>
    <xf numFmtId="3" fontId="9" fillId="0" borderId="1" xfId="0" applyNumberFormat="1" applyFont="1" applyBorder="1" applyAlignment="1" applyProtection="1">
      <alignment horizontal="right"/>
      <protection locked="0"/>
    </xf>
    <xf numFmtId="3" fontId="9" fillId="0" borderId="20" xfId="0" applyNumberFormat="1" applyFont="1" applyBorder="1" applyAlignment="1" applyProtection="1">
      <alignment horizontal="right"/>
      <protection locked="0"/>
    </xf>
    <xf numFmtId="3" fontId="9" fillId="0" borderId="4" xfId="0" applyNumberFormat="1" applyFont="1" applyBorder="1" applyProtection="1">
      <protection locked="0"/>
    </xf>
    <xf numFmtId="3" fontId="9" fillId="0" borderId="3" xfId="0" applyNumberFormat="1" applyFont="1" applyBorder="1" applyAlignment="1" applyProtection="1">
      <alignment horizontal="right"/>
      <protection locked="0"/>
    </xf>
    <xf numFmtId="3" fontId="9" fillId="0" borderId="3" xfId="0" applyNumberFormat="1" applyFont="1" applyBorder="1" applyAlignment="1" applyProtection="1">
      <alignment horizontal="center"/>
      <protection locked="0"/>
    </xf>
    <xf numFmtId="3" fontId="9" fillId="0" borderId="1" xfId="0" applyNumberFormat="1" applyFont="1" applyBorder="1" applyProtection="1">
      <protection locked="0"/>
    </xf>
    <xf numFmtId="3" fontId="9" fillId="0" borderId="20" xfId="0" applyNumberFormat="1" applyFont="1" applyBorder="1" applyProtection="1">
      <protection locked="0"/>
    </xf>
    <xf numFmtId="3" fontId="9" fillId="0" borderId="3" xfId="0" applyNumberFormat="1" applyFont="1" applyBorder="1" applyProtection="1">
      <protection locked="0"/>
    </xf>
    <xf numFmtId="3" fontId="9" fillId="0" borderId="4" xfId="0" applyNumberFormat="1" applyFont="1" applyBorder="1" applyAlignment="1" applyProtection="1">
      <alignment horizontal="right"/>
      <protection locked="0"/>
    </xf>
    <xf numFmtId="18" fontId="20" fillId="0" borderId="11" xfId="0" applyNumberFormat="1" applyFont="1" applyBorder="1" applyAlignment="1">
      <alignment horizontal="center"/>
    </xf>
    <xf numFmtId="0" fontId="20" fillId="0" borderId="11" xfId="0" applyFont="1" applyBorder="1" applyAlignment="1">
      <alignment horizontal="center"/>
    </xf>
    <xf numFmtId="0" fontId="12" fillId="0" borderId="18" xfId="0" applyFont="1" applyBorder="1" applyAlignment="1">
      <alignment horizontal="left"/>
    </xf>
    <xf numFmtId="0" fontId="12" fillId="0" borderId="11" xfId="0" applyFont="1" applyBorder="1" applyAlignment="1">
      <alignment horizontal="left"/>
    </xf>
    <xf numFmtId="0" fontId="23" fillId="0" borderId="2" xfId="0" applyFont="1" applyBorder="1" applyAlignment="1">
      <alignment horizontal="center"/>
    </xf>
    <xf numFmtId="0" fontId="23" fillId="0" borderId="0" xfId="0" applyFont="1" applyAlignment="1">
      <alignment horizontal="center"/>
    </xf>
    <xf numFmtId="0" fontId="23" fillId="0" borderId="16" xfId="0" applyFont="1" applyBorder="1" applyAlignment="1">
      <alignment horizontal="center"/>
    </xf>
    <xf numFmtId="0" fontId="9" fillId="0" borderId="6" xfId="0" applyFont="1" applyBorder="1" applyAlignment="1">
      <alignment horizontal="left"/>
    </xf>
    <xf numFmtId="0" fontId="7" fillId="0" borderId="0" xfId="0" applyFont="1" applyAlignment="1">
      <alignment horizontal="center"/>
    </xf>
    <xf numFmtId="0" fontId="2" fillId="0" borderId="0" xfId="0" applyFont="1" applyAlignment="1">
      <alignment horizontal="center"/>
    </xf>
    <xf numFmtId="0" fontId="9" fillId="0" borderId="9" xfId="0" applyFont="1" applyBorder="1" applyAlignment="1">
      <alignment horizontal="left"/>
    </xf>
    <xf numFmtId="165" fontId="9" fillId="0" borderId="3" xfId="0" applyNumberFormat="1" applyFont="1" applyBorder="1" applyAlignment="1">
      <alignment horizontal="left"/>
    </xf>
    <xf numFmtId="4" fontId="2" fillId="0" borderId="2" xfId="0" applyNumberFormat="1" applyFont="1" applyBorder="1" applyAlignment="1">
      <alignment horizontal="left" vertical="top" wrapText="1"/>
    </xf>
    <xf numFmtId="4" fontId="2" fillId="0" borderId="0" xfId="0" applyNumberFormat="1" applyFont="1" applyAlignment="1">
      <alignment horizontal="left" vertical="top" wrapText="1"/>
    </xf>
    <xf numFmtId="4" fontId="2" fillId="0" borderId="10" xfId="0" applyNumberFormat="1" applyFont="1" applyBorder="1" applyAlignment="1">
      <alignment horizontal="left" vertical="top" wrapText="1"/>
    </xf>
    <xf numFmtId="4" fontId="2" fillId="0" borderId="8" xfId="0" applyNumberFormat="1" applyFont="1" applyBorder="1" applyAlignment="1">
      <alignment horizontal="left" vertical="top" wrapText="1"/>
    </xf>
    <xf numFmtId="4" fontId="2" fillId="0" borderId="9" xfId="0" applyNumberFormat="1" applyFont="1" applyBorder="1" applyAlignment="1">
      <alignment horizontal="left" vertical="top" wrapText="1"/>
    </xf>
    <xf numFmtId="4" fontId="2" fillId="0" borderId="13" xfId="0" applyNumberFormat="1" applyFont="1" applyBorder="1" applyAlignment="1">
      <alignment horizontal="left" vertical="top" wrapText="1"/>
    </xf>
    <xf numFmtId="165" fontId="9" fillId="0" borderId="1" xfId="0" applyNumberFormat="1" applyFont="1" applyBorder="1" applyAlignment="1">
      <alignment horizontal="left"/>
    </xf>
    <xf numFmtId="165" fontId="9" fillId="0" borderId="20" xfId="0" applyNumberFormat="1" applyFont="1" applyBorder="1" applyAlignment="1">
      <alignment horizontal="left"/>
    </xf>
    <xf numFmtId="165" fontId="9" fillId="0" borderId="4" xfId="0" applyNumberFormat="1" applyFont="1" applyBorder="1" applyAlignment="1">
      <alignment horizontal="left"/>
    </xf>
    <xf numFmtId="0" fontId="29" fillId="0" borderId="18"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4" fontId="29" fillId="0" borderId="18" xfId="0" applyNumberFormat="1" applyFont="1" applyBorder="1" applyAlignment="1">
      <alignment horizontal="center"/>
    </xf>
    <xf numFmtId="4" fontId="29" fillId="0" borderId="11" xfId="0" applyNumberFormat="1" applyFont="1" applyBorder="1" applyAlignment="1">
      <alignment horizontal="center"/>
    </xf>
    <xf numFmtId="4" fontId="29" fillId="0" borderId="12" xfId="0" applyNumberFormat="1" applyFont="1" applyBorder="1" applyAlignment="1">
      <alignment horizontal="center"/>
    </xf>
    <xf numFmtId="165" fontId="9" fillId="0" borderId="5" xfId="0" applyNumberFormat="1" applyFont="1" applyBorder="1" applyAlignment="1">
      <alignment horizontal="left"/>
    </xf>
    <xf numFmtId="165" fontId="9" fillId="0" borderId="6" xfId="0" applyNumberFormat="1" applyFont="1" applyBorder="1" applyAlignment="1">
      <alignment horizontal="left"/>
    </xf>
    <xf numFmtId="165" fontId="9" fillId="0" borderId="7" xfId="0" applyNumberFormat="1" applyFont="1" applyBorder="1" applyAlignment="1">
      <alignment horizontal="left"/>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165" fontId="5" fillId="0" borderId="0" xfId="0" applyNumberFormat="1" applyFont="1" applyAlignment="1">
      <alignment horizontal="center"/>
    </xf>
    <xf numFmtId="166" fontId="13" fillId="0" borderId="0" xfId="0" applyNumberFormat="1" applyFont="1" applyAlignment="1">
      <alignment horizontal="left" wrapText="1"/>
    </xf>
    <xf numFmtId="8" fontId="5" fillId="0" borderId="0" xfId="0" applyNumberFormat="1" applyFont="1" applyAlignment="1">
      <alignment horizont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5" fillId="3" borderId="5" xfId="0" applyFont="1" applyFill="1" applyBorder="1" applyAlignment="1">
      <alignment horizontal="center"/>
    </xf>
    <xf numFmtId="0" fontId="5" fillId="3" borderId="7" xfId="0" applyFont="1" applyFill="1" applyBorder="1" applyAlignment="1">
      <alignment horizontal="center"/>
    </xf>
    <xf numFmtId="164" fontId="5" fillId="3" borderId="5" xfId="0" applyNumberFormat="1" applyFont="1" applyFill="1" applyBorder="1" applyAlignment="1">
      <alignment horizontal="center"/>
    </xf>
    <xf numFmtId="164" fontId="5" fillId="3" borderId="6" xfId="0" applyNumberFormat="1" applyFont="1" applyFill="1" applyBorder="1" applyAlignment="1">
      <alignment horizontal="center"/>
    </xf>
    <xf numFmtId="164" fontId="5" fillId="3" borderId="7" xfId="0" applyNumberFormat="1" applyFont="1" applyFill="1" applyBorder="1" applyAlignment="1">
      <alignment horizontal="center"/>
    </xf>
    <xf numFmtId="0" fontId="2" fillId="0" borderId="8"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xf>
    <xf numFmtId="18" fontId="2" fillId="0" borderId="8" xfId="0" applyNumberFormat="1" applyFont="1" applyBorder="1" applyAlignment="1">
      <alignment horizontal="center"/>
    </xf>
    <xf numFmtId="18" fontId="2" fillId="0" borderId="13" xfId="0" applyNumberFormat="1" applyFont="1" applyBorder="1" applyAlignment="1">
      <alignment horizontal="center"/>
    </xf>
    <xf numFmtId="0" fontId="10" fillId="0" borderId="0" xfId="0" applyFont="1" applyAlignment="1">
      <alignment horizontal="center" vertical="top"/>
    </xf>
    <xf numFmtId="0" fontId="10" fillId="0" borderId="0" xfId="0" applyFont="1" applyAlignment="1">
      <alignment horizontal="center"/>
    </xf>
    <xf numFmtId="0" fontId="11" fillId="0" borderId="0" xfId="0" applyFont="1" applyAlignment="1">
      <alignment horizontal="center"/>
    </xf>
    <xf numFmtId="0" fontId="17" fillId="3" borderId="18"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pplyProtection="1">
      <alignment horizontal="center"/>
      <protection locked="0"/>
    </xf>
    <xf numFmtId="0" fontId="1" fillId="0" borderId="24" xfId="0" applyFont="1" applyBorder="1" applyAlignment="1" applyProtection="1">
      <alignment horizontal="center"/>
      <protection locked="0"/>
    </xf>
    <xf numFmtId="165" fontId="9" fillId="0" borderId="1" xfId="0" applyNumberFormat="1" applyFont="1" applyBorder="1" applyAlignment="1" applyProtection="1">
      <alignment horizontal="left"/>
      <protection locked="0"/>
    </xf>
    <xf numFmtId="165" fontId="9" fillId="0" borderId="20" xfId="0" applyNumberFormat="1" applyFont="1" applyBorder="1" applyAlignment="1" applyProtection="1">
      <alignment horizontal="left"/>
      <protection locked="0"/>
    </xf>
    <xf numFmtId="165" fontId="9" fillId="0" borderId="4" xfId="0" applyNumberFormat="1" applyFont="1" applyBorder="1" applyAlignment="1" applyProtection="1">
      <alignment horizontal="left"/>
      <protection locked="0"/>
    </xf>
    <xf numFmtId="165" fontId="9" fillId="0" borderId="3" xfId="0" applyNumberFormat="1" applyFont="1" applyBorder="1" applyAlignment="1" applyProtection="1">
      <alignment horizontal="left"/>
      <protection locked="0"/>
    </xf>
    <xf numFmtId="165" fontId="9" fillId="0" borderId="8" xfId="0" applyNumberFormat="1" applyFont="1" applyBorder="1" applyAlignment="1" applyProtection="1">
      <alignment horizontal="left"/>
      <protection locked="0"/>
    </xf>
    <xf numFmtId="0" fontId="12" fillId="0" borderId="21" xfId="0" applyFont="1" applyBorder="1" applyAlignment="1">
      <alignment horizontal="left"/>
    </xf>
    <xf numFmtId="0" fontId="12" fillId="0" borderId="22" xfId="0" applyFont="1" applyBorder="1" applyAlignment="1">
      <alignment horizontal="left"/>
    </xf>
    <xf numFmtId="0" fontId="9" fillId="0" borderId="6" xfId="0" applyFont="1" applyBorder="1" applyAlignment="1" applyProtection="1">
      <alignment horizontal="left"/>
      <protection locked="0"/>
    </xf>
    <xf numFmtId="0" fontId="2" fillId="0" borderId="0" xfId="0" applyFont="1" applyAlignment="1" applyProtection="1">
      <alignment horizontal="center"/>
      <protection locked="0"/>
    </xf>
    <xf numFmtId="0" fontId="9" fillId="0" borderId="9" xfId="0" applyFont="1" applyBorder="1" applyAlignment="1" applyProtection="1">
      <alignment horizontal="left"/>
      <protection locked="0"/>
    </xf>
    <xf numFmtId="0" fontId="9" fillId="0" borderId="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4" fontId="29" fillId="2" borderId="18" xfId="0" applyNumberFormat="1" applyFont="1" applyFill="1" applyBorder="1" applyAlignment="1">
      <alignment horizontal="center"/>
    </xf>
    <xf numFmtId="4" fontId="29" fillId="2" borderId="11" xfId="0" applyNumberFormat="1" applyFont="1" applyFill="1" applyBorder="1" applyAlignment="1">
      <alignment horizontal="center"/>
    </xf>
    <xf numFmtId="4" fontId="29" fillId="2" borderId="12" xfId="0" applyNumberFormat="1" applyFont="1" applyFill="1" applyBorder="1" applyAlignment="1">
      <alignment horizontal="center"/>
    </xf>
    <xf numFmtId="0" fontId="29" fillId="2" borderId="18" xfId="0" applyFont="1" applyFill="1" applyBorder="1" applyAlignment="1">
      <alignment horizontal="center"/>
    </xf>
    <xf numFmtId="0" fontId="29" fillId="2" borderId="11" xfId="0" applyFont="1" applyFill="1" applyBorder="1" applyAlignment="1">
      <alignment horizontal="center"/>
    </xf>
    <xf numFmtId="0" fontId="29" fillId="2" borderId="12" xfId="0" applyFont="1" applyFill="1" applyBorder="1" applyAlignment="1">
      <alignment horizontal="center"/>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3" xfId="0" applyFont="1" applyFill="1" applyBorder="1" applyAlignment="1">
      <alignment horizontal="left" vertical="center" wrapText="1"/>
    </xf>
    <xf numFmtId="18" fontId="2" fillId="0" borderId="8" xfId="0" applyNumberFormat="1" applyFont="1" applyBorder="1" applyAlignment="1" applyProtection="1">
      <alignment horizontal="center"/>
      <protection locked="0"/>
    </xf>
    <xf numFmtId="18" fontId="2" fillId="0" borderId="13" xfId="0" applyNumberFormat="1" applyFont="1" applyBorder="1" applyAlignment="1" applyProtection="1">
      <alignment horizontal="center"/>
      <protection locked="0"/>
    </xf>
    <xf numFmtId="165" fontId="9" fillId="0" borderId="5" xfId="0" applyNumberFormat="1" applyFont="1" applyBorder="1" applyAlignment="1" applyProtection="1">
      <alignment horizontal="left"/>
      <protection locked="0"/>
    </xf>
    <xf numFmtId="165" fontId="9" fillId="0" borderId="6" xfId="0" applyNumberFormat="1" applyFont="1" applyBorder="1" applyAlignment="1" applyProtection="1">
      <alignment horizontal="left"/>
      <protection locked="0"/>
    </xf>
    <xf numFmtId="165" fontId="9" fillId="0" borderId="7" xfId="0" applyNumberFormat="1" applyFont="1" applyBorder="1" applyAlignment="1" applyProtection="1">
      <alignment horizontal="left"/>
      <protection locked="0"/>
    </xf>
    <xf numFmtId="4" fontId="2" fillId="2" borderId="2" xfId="0" applyNumberFormat="1" applyFont="1" applyFill="1" applyBorder="1" applyAlignment="1">
      <alignment horizontal="left" vertical="top" wrapText="1"/>
    </xf>
    <xf numFmtId="4" fontId="2" fillId="2" borderId="0" xfId="0" applyNumberFormat="1" applyFont="1" applyFill="1" applyAlignment="1">
      <alignment horizontal="left" vertical="top" wrapText="1"/>
    </xf>
    <xf numFmtId="4" fontId="2" fillId="2" borderId="10" xfId="0" applyNumberFormat="1" applyFont="1" applyFill="1" applyBorder="1" applyAlignment="1">
      <alignment horizontal="left" vertical="top" wrapText="1"/>
    </xf>
    <xf numFmtId="4" fontId="2" fillId="2" borderId="8" xfId="0" applyNumberFormat="1" applyFont="1" applyFill="1" applyBorder="1" applyAlignment="1">
      <alignment horizontal="left" vertical="top" wrapText="1"/>
    </xf>
    <xf numFmtId="4" fontId="2" fillId="2" borderId="9" xfId="0" applyNumberFormat="1" applyFont="1" applyFill="1" applyBorder="1" applyAlignment="1">
      <alignment horizontal="left" vertical="top" wrapText="1"/>
    </xf>
    <xf numFmtId="4" fontId="2" fillId="2" borderId="13" xfId="0" applyNumberFormat="1" applyFont="1" applyFill="1" applyBorder="1" applyAlignment="1">
      <alignment horizontal="left" vertical="top" wrapText="1"/>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3" borderId="5" xfId="0" applyFont="1" applyFill="1" applyBorder="1" applyAlignment="1">
      <alignment horizontal="center"/>
    </xf>
    <xf numFmtId="0" fontId="1" fillId="3" borderId="7" xfId="0" applyFont="1" applyFill="1" applyBorder="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164" fontId="1" fillId="3" borderId="7" xfId="0" applyNumberFormat="1" applyFont="1" applyFill="1" applyBorder="1" applyAlignment="1">
      <alignment horizontal="center"/>
    </xf>
    <xf numFmtId="165" fontId="1" fillId="0" borderId="0" xfId="0" applyNumberFormat="1" applyFont="1" applyAlignment="1">
      <alignment horizontal="center"/>
    </xf>
    <xf numFmtId="8" fontId="1" fillId="0" borderId="0" xfId="0" applyNumberFormat="1" applyFont="1" applyAlignment="1">
      <alignment horizontal="center"/>
    </xf>
    <xf numFmtId="0" fontId="29" fillId="2" borderId="18" xfId="2" applyFont="1" applyFill="1" applyBorder="1" applyAlignment="1">
      <alignment horizontal="center"/>
    </xf>
    <xf numFmtId="0" fontId="29" fillId="2" borderId="11" xfId="2" applyFont="1" applyFill="1" applyBorder="1" applyAlignment="1">
      <alignment horizontal="center"/>
    </xf>
    <xf numFmtId="0" fontId="29" fillId="2" borderId="12" xfId="2" applyFont="1" applyFill="1" applyBorder="1" applyAlignment="1">
      <alignment horizontal="center"/>
    </xf>
    <xf numFmtId="0" fontId="6" fillId="2" borderId="2" xfId="0" applyFont="1" applyFill="1" applyBorder="1" applyAlignment="1">
      <alignment horizontal="left" vertical="top" wrapText="1"/>
    </xf>
    <xf numFmtId="0" fontId="6" fillId="2" borderId="0" xfId="0" applyFont="1" applyFill="1" applyAlignment="1">
      <alignment horizontal="left" vertical="top" wrapText="1"/>
    </xf>
    <xf numFmtId="0" fontId="6" fillId="2" borderId="1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3" xfId="0" applyFont="1" applyFill="1" applyBorder="1" applyAlignment="1">
      <alignment horizontal="left" vertical="top" wrapText="1"/>
    </xf>
    <xf numFmtId="4" fontId="29" fillId="2" borderId="18" xfId="2" applyNumberFormat="1" applyFont="1" applyFill="1" applyBorder="1" applyAlignment="1">
      <alignment horizontal="center"/>
    </xf>
    <xf numFmtId="4" fontId="29" fillId="2" borderId="11" xfId="2" applyNumberFormat="1" applyFont="1" applyFill="1" applyBorder="1" applyAlignment="1">
      <alignment horizontal="center"/>
    </xf>
    <xf numFmtId="4" fontId="29" fillId="2" borderId="12" xfId="2" applyNumberFormat="1" applyFont="1" applyFill="1" applyBorder="1" applyAlignment="1">
      <alignment horizontal="center"/>
    </xf>
    <xf numFmtId="4" fontId="2" fillId="2" borderId="2" xfId="2" applyNumberFormat="1" applyFont="1" applyFill="1" applyBorder="1" applyAlignment="1">
      <alignment horizontal="left" vertical="top" wrapText="1"/>
    </xf>
    <xf numFmtId="4" fontId="2" fillId="2" borderId="0" xfId="2" applyNumberFormat="1" applyFont="1" applyFill="1" applyAlignment="1">
      <alignment horizontal="left" vertical="top" wrapText="1"/>
    </xf>
    <xf numFmtId="4" fontId="2" fillId="2" borderId="10" xfId="2" applyNumberFormat="1" applyFont="1" applyFill="1" applyBorder="1" applyAlignment="1">
      <alignment horizontal="left" vertical="top" wrapText="1"/>
    </xf>
    <xf numFmtId="4" fontId="2" fillId="2" borderId="8" xfId="2" applyNumberFormat="1" applyFont="1" applyFill="1" applyBorder="1" applyAlignment="1">
      <alignment horizontal="left" vertical="top" wrapText="1"/>
    </xf>
    <xf numFmtId="4" fontId="2" fillId="2" borderId="9" xfId="2" applyNumberFormat="1" applyFont="1" applyFill="1" applyBorder="1" applyAlignment="1">
      <alignment horizontal="left" vertical="top" wrapText="1"/>
    </xf>
    <xf numFmtId="4" fontId="2" fillId="2" borderId="13" xfId="2" applyNumberFormat="1" applyFont="1" applyFill="1" applyBorder="1" applyAlignment="1">
      <alignment horizontal="left" vertical="top" wrapText="1"/>
    </xf>
    <xf numFmtId="166" fontId="13" fillId="0" borderId="0" xfId="0" applyNumberFormat="1" applyFont="1" applyAlignment="1" applyProtection="1">
      <alignment horizontal="left" wrapText="1"/>
      <protection locked="0"/>
    </xf>
    <xf numFmtId="0" fontId="18" fillId="0" borderId="0" xfId="0" applyFont="1" applyAlignment="1">
      <alignment horizontal="center" vertical="top"/>
    </xf>
    <xf numFmtId="0" fontId="1" fillId="0" borderId="0" xfId="0" applyFont="1" applyAlignment="1">
      <alignment horizontal="left" vertical="top" wrapText="1"/>
    </xf>
  </cellXfs>
  <cellStyles count="4">
    <cellStyle name="Currency" xfId="1" builtinId="4"/>
    <cellStyle name="Currency 2" xfId="3" xr:uid="{33F1BC0E-BF18-4428-AB73-AC9A49B3002F}"/>
    <cellStyle name="Normal" xfId="0" builtinId="0"/>
    <cellStyle name="Normal 2" xfId="2" xr:uid="{543BFBCD-5750-42ED-9AF3-70EA3D0A03CE}"/>
  </cellStyles>
  <dxfs count="6">
    <dxf>
      <fill>
        <patternFill>
          <bgColor rgb="FF92D050"/>
        </patternFill>
      </fill>
    </dxf>
    <dxf>
      <font>
        <b/>
        <i val="0"/>
      </font>
      <fill>
        <patternFill>
          <bgColor rgb="FFFF0000"/>
        </patternFill>
      </fill>
    </dxf>
    <dxf>
      <fill>
        <patternFill>
          <bgColor rgb="FF92D050"/>
        </patternFill>
      </fill>
    </dxf>
    <dxf>
      <font>
        <b/>
        <i val="0"/>
      </font>
      <fill>
        <patternFill>
          <bgColor rgb="FFFF0000"/>
        </patternFill>
      </fill>
    </dxf>
    <dxf>
      <fill>
        <patternFill>
          <bgColor rgb="FF92D05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209550</xdr:colOff>
          <xdr:row>9</xdr:row>
          <xdr:rowOff>142875</xdr:rowOff>
        </xdr:to>
        <xdr:sp macro="" textlink="">
          <xdr:nvSpPr>
            <xdr:cNvPr id="5121" name="Check Box 1" descr="Employee"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276225</xdr:colOff>
          <xdr:row>11</xdr:row>
          <xdr:rowOff>76200</xdr:rowOff>
        </xdr:to>
        <xdr:sp macro="" textlink="">
          <xdr:nvSpPr>
            <xdr:cNvPr id="5122" name="Check Box 2" descr="Employee"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476250</xdr:colOff>
          <xdr:row>10</xdr:row>
          <xdr:rowOff>66675</xdr:rowOff>
        </xdr:to>
        <xdr:sp macro="" textlink="">
          <xdr:nvSpPr>
            <xdr:cNvPr id="5123" name="Check Box 3" descr="Employee"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190500</xdr:colOff>
          <xdr:row>10</xdr:row>
          <xdr:rowOff>19050</xdr:rowOff>
        </xdr:to>
        <xdr:sp macro="" textlink="">
          <xdr:nvSpPr>
            <xdr:cNvPr id="1030" name="Check Box 6" descr="Employee"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257175</xdr:colOff>
          <xdr:row>11</xdr:row>
          <xdr:rowOff>47625</xdr:rowOff>
        </xdr:to>
        <xdr:sp macro="" textlink="">
          <xdr:nvSpPr>
            <xdr:cNvPr id="1032" name="Check Box 8" descr="Employee"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466725</xdr:colOff>
          <xdr:row>10</xdr:row>
          <xdr:rowOff>38100</xdr:rowOff>
        </xdr:to>
        <xdr:sp macro="" textlink="">
          <xdr:nvSpPr>
            <xdr:cNvPr id="1033" name="Check Box 9" descr="Employee"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209550</xdr:colOff>
          <xdr:row>9</xdr:row>
          <xdr:rowOff>142875</xdr:rowOff>
        </xdr:to>
        <xdr:sp macro="" textlink="">
          <xdr:nvSpPr>
            <xdr:cNvPr id="3073" name="Check Box 1" descr="Employee"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276225</xdr:colOff>
          <xdr:row>11</xdr:row>
          <xdr:rowOff>76200</xdr:rowOff>
        </xdr:to>
        <xdr:sp macro="" textlink="">
          <xdr:nvSpPr>
            <xdr:cNvPr id="3074" name="Check Box 2" descr="Employee"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476250</xdr:colOff>
          <xdr:row>10</xdr:row>
          <xdr:rowOff>66675</xdr:rowOff>
        </xdr:to>
        <xdr:sp macro="" textlink="">
          <xdr:nvSpPr>
            <xdr:cNvPr id="3075" name="Check Box 3" descr="Employee"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8</xdr:row>
          <xdr:rowOff>76200</xdr:rowOff>
        </xdr:from>
        <xdr:to>
          <xdr:col>10</xdr:col>
          <xdr:colOff>209550</xdr:colOff>
          <xdr:row>9</xdr:row>
          <xdr:rowOff>142875</xdr:rowOff>
        </xdr:to>
        <xdr:sp macro="" textlink="">
          <xdr:nvSpPr>
            <xdr:cNvPr id="4097" name="Check Box 1" descr="Employee"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10</xdr:col>
          <xdr:colOff>276225</xdr:colOff>
          <xdr:row>11</xdr:row>
          <xdr:rowOff>76200</xdr:rowOff>
        </xdr:to>
        <xdr:sp macro="" textlink="">
          <xdr:nvSpPr>
            <xdr:cNvPr id="4098" name="Check Box 2" descr="Employee"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9</xdr:row>
          <xdr:rowOff>0</xdr:rowOff>
        </xdr:from>
        <xdr:to>
          <xdr:col>11</xdr:col>
          <xdr:colOff>476250</xdr:colOff>
          <xdr:row>10</xdr:row>
          <xdr:rowOff>66675</xdr:rowOff>
        </xdr:to>
        <xdr:sp macro="" textlink="">
          <xdr:nvSpPr>
            <xdr:cNvPr id="4099" name="Check Box 3" descr="Employee"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41B3-70A8-45B3-98C3-B89CEFC45A64}">
  <sheetPr>
    <tabColor rgb="FFFFFF00"/>
  </sheetPr>
  <dimension ref="A1:X71"/>
  <sheetViews>
    <sheetView tabSelected="1" zoomScaleNormal="100" workbookViewId="0">
      <selection activeCell="F27" sqref="F27"/>
    </sheetView>
  </sheetViews>
  <sheetFormatPr defaultColWidth="9.140625" defaultRowHeight="11.25" x14ac:dyDescent="0.2"/>
  <cols>
    <col min="1" max="1" width="11.7109375" style="142" customWidth="1"/>
    <col min="2" max="2" width="9.140625" style="142"/>
    <col min="3" max="3" width="7.5703125" style="142" customWidth="1"/>
    <col min="4" max="4" width="7.7109375" style="142" bestFit="1" customWidth="1"/>
    <col min="5" max="5" width="7.85546875" style="227" customWidth="1"/>
    <col min="6" max="6" width="12.28515625" style="142" bestFit="1" customWidth="1"/>
    <col min="7" max="7" width="12.7109375" style="142" customWidth="1"/>
    <col min="8" max="8" width="10.7109375" style="142" customWidth="1"/>
    <col min="9" max="9" width="11.7109375" style="142" bestFit="1" customWidth="1"/>
    <col min="10" max="11" width="10.7109375" style="142" customWidth="1"/>
    <col min="12" max="12" width="10.7109375" style="11" customWidth="1"/>
    <col min="13" max="15" width="9.140625" style="142"/>
    <col min="16" max="16" width="18.5703125" style="142" customWidth="1"/>
    <col min="17" max="17" width="4.28515625" style="142" customWidth="1"/>
    <col min="18" max="18" width="20" style="142" customWidth="1"/>
    <col min="19" max="21" width="9.140625" style="142"/>
    <col min="22" max="24" width="9.140625" style="142" hidden="1" customWidth="1"/>
    <col min="25" max="25" width="0" style="142" hidden="1" customWidth="1"/>
    <col min="26" max="16384" width="9.140625" style="142"/>
  </cols>
  <sheetData>
    <row r="1" spans="1:18" ht="15.75" x14ac:dyDescent="0.25">
      <c r="A1" s="353" t="s">
        <v>0</v>
      </c>
      <c r="B1" s="353"/>
      <c r="C1" s="353"/>
      <c r="D1" s="353"/>
      <c r="E1" s="353"/>
      <c r="F1" s="353"/>
      <c r="H1" s="354" t="s">
        <v>102</v>
      </c>
      <c r="I1" s="354"/>
      <c r="J1" s="354"/>
      <c r="K1" s="354"/>
      <c r="L1" s="354"/>
    </row>
    <row r="2" spans="1:18" ht="11.25" customHeight="1" x14ac:dyDescent="0.2">
      <c r="A2" s="353"/>
      <c r="B2" s="353"/>
      <c r="C2" s="353"/>
      <c r="D2" s="353"/>
      <c r="E2" s="353"/>
      <c r="F2" s="353"/>
      <c r="H2" s="355"/>
      <c r="I2" s="355"/>
      <c r="J2" s="355"/>
      <c r="K2" s="355"/>
      <c r="L2" s="355"/>
      <c r="M2" s="42"/>
    </row>
    <row r="3" spans="1:18" ht="3.75" customHeight="1" x14ac:dyDescent="0.2">
      <c r="A3" s="179"/>
      <c r="B3" s="179"/>
      <c r="C3" s="179"/>
      <c r="D3" s="179"/>
      <c r="E3" s="179"/>
      <c r="F3" s="179"/>
      <c r="G3" s="179"/>
      <c r="H3" s="179"/>
      <c r="I3" s="179"/>
      <c r="J3" s="179"/>
      <c r="K3" s="179"/>
      <c r="L3" s="179"/>
    </row>
    <row r="4" spans="1:18" s="33" customFormat="1" ht="12.75" x14ac:dyDescent="0.2">
      <c r="A4" s="356" t="s">
        <v>17</v>
      </c>
      <c r="B4" s="357"/>
      <c r="C4" s="357"/>
      <c r="D4" s="357"/>
      <c r="E4" s="357"/>
      <c r="F4" s="358"/>
      <c r="H4" s="356" t="s">
        <v>46</v>
      </c>
      <c r="I4" s="357"/>
      <c r="J4" s="357"/>
      <c r="K4" s="357"/>
      <c r="L4" s="358"/>
    </row>
    <row r="5" spans="1:18" s="39" customFormat="1" ht="14.25" x14ac:dyDescent="0.2">
      <c r="A5" s="331"/>
      <c r="B5" s="332"/>
      <c r="C5" s="332"/>
      <c r="D5" s="332"/>
      <c r="E5" s="332"/>
      <c r="F5" s="333"/>
      <c r="G5" s="40"/>
      <c r="H5" s="331"/>
      <c r="I5" s="332"/>
      <c r="J5" s="332"/>
      <c r="K5" s="332"/>
      <c r="L5" s="333"/>
    </row>
    <row r="6" spans="1:18" s="39" customFormat="1" ht="14.25" x14ac:dyDescent="0.2">
      <c r="A6" s="331"/>
      <c r="B6" s="332"/>
      <c r="C6" s="332"/>
      <c r="D6" s="332"/>
      <c r="E6" s="332"/>
      <c r="F6" s="333"/>
      <c r="G6" s="40"/>
      <c r="H6" s="331"/>
      <c r="I6" s="332"/>
      <c r="J6" s="332"/>
      <c r="K6" s="332"/>
      <c r="L6" s="333"/>
      <c r="O6" s="70"/>
    </row>
    <row r="7" spans="1:18" s="33" customFormat="1" ht="12.75" x14ac:dyDescent="0.2">
      <c r="A7" s="334"/>
      <c r="B7" s="335"/>
      <c r="C7" s="335"/>
      <c r="D7" s="335"/>
      <c r="E7" s="335"/>
      <c r="F7" s="336"/>
      <c r="H7" s="337"/>
      <c r="I7" s="338"/>
      <c r="J7" s="338"/>
      <c r="K7" s="338"/>
      <c r="L7" s="339"/>
    </row>
    <row r="8" spans="1:18" s="39" customFormat="1" ht="14.25" x14ac:dyDescent="0.2">
      <c r="A8" s="340"/>
      <c r="B8" s="341"/>
      <c r="C8" s="341"/>
      <c r="D8" s="341"/>
      <c r="E8" s="341"/>
      <c r="F8" s="342"/>
      <c r="G8" s="40"/>
      <c r="H8" s="340"/>
      <c r="I8" s="341"/>
      <c r="J8" s="341"/>
      <c r="K8" s="341"/>
      <c r="L8" s="342"/>
      <c r="P8" s="74"/>
    </row>
    <row r="9" spans="1:18" s="33" customFormat="1" ht="7.5" customHeight="1" x14ac:dyDescent="0.2"/>
    <row r="10" spans="1:18" s="151" customFormat="1" ht="15.75" customHeight="1" x14ac:dyDescent="0.2">
      <c r="A10" s="343" t="s">
        <v>56</v>
      </c>
      <c r="B10" s="344"/>
      <c r="C10" s="55"/>
      <c r="D10" s="345" t="s">
        <v>32</v>
      </c>
      <c r="E10" s="346"/>
      <c r="F10" s="347"/>
      <c r="G10" s="36"/>
      <c r="H10" s="343" t="s">
        <v>31</v>
      </c>
      <c r="I10" s="344"/>
      <c r="J10" s="180"/>
      <c r="K10" s="72"/>
      <c r="L10" s="72"/>
      <c r="M10" s="181"/>
      <c r="N10" s="181"/>
      <c r="O10" s="181"/>
      <c r="P10" s="181"/>
      <c r="Q10" s="181"/>
      <c r="R10" s="181"/>
    </row>
    <row r="11" spans="1:18" ht="15.75" customHeight="1" x14ac:dyDescent="0.2">
      <c r="A11" s="348"/>
      <c r="B11" s="349"/>
      <c r="D11" s="348"/>
      <c r="E11" s="350"/>
      <c r="F11" s="349"/>
      <c r="H11" s="351"/>
      <c r="I11" s="352"/>
      <c r="J11" s="182"/>
      <c r="K11" s="182"/>
      <c r="L11" s="182"/>
    </row>
    <row r="12" spans="1:18" s="143" customFormat="1" ht="6.75" customHeight="1" x14ac:dyDescent="0.2">
      <c r="A12" s="183"/>
      <c r="B12" s="184"/>
      <c r="C12" s="184"/>
      <c r="D12" s="185"/>
      <c r="E12" s="186"/>
      <c r="F12" s="186"/>
      <c r="G12" s="186"/>
      <c r="H12" s="186"/>
      <c r="I12" s="186"/>
      <c r="J12" s="186"/>
      <c r="K12" s="186"/>
      <c r="L12" s="186"/>
      <c r="M12" s="187"/>
      <c r="N12" s="188"/>
      <c r="O12" s="19"/>
      <c r="P12" s="19"/>
      <c r="Q12" s="19"/>
      <c r="R12" s="19"/>
    </row>
    <row r="13" spans="1:18" s="191" customFormat="1" ht="12" x14ac:dyDescent="0.2">
      <c r="A13" s="329" t="s">
        <v>73</v>
      </c>
      <c r="B13" s="329"/>
      <c r="C13" s="329"/>
      <c r="D13" s="329"/>
      <c r="E13" s="329"/>
      <c r="F13" s="329"/>
      <c r="G13" s="329"/>
      <c r="H13" s="329"/>
      <c r="I13" s="329"/>
      <c r="J13" s="329"/>
      <c r="K13" s="329"/>
      <c r="L13" s="329"/>
      <c r="M13" s="189"/>
      <c r="N13" s="190"/>
      <c r="O13" s="80"/>
      <c r="P13" s="80"/>
      <c r="Q13" s="80"/>
      <c r="R13" s="80"/>
    </row>
    <row r="14" spans="1:18" s="191" customFormat="1" ht="12" x14ac:dyDescent="0.2">
      <c r="A14" s="329"/>
      <c r="B14" s="329"/>
      <c r="C14" s="329"/>
      <c r="D14" s="329"/>
      <c r="E14" s="329"/>
      <c r="F14" s="329"/>
      <c r="G14" s="329"/>
      <c r="H14" s="329"/>
      <c r="I14" s="329"/>
      <c r="J14" s="329"/>
      <c r="K14" s="329"/>
      <c r="L14" s="329"/>
      <c r="M14" s="189"/>
      <c r="N14" s="190"/>
      <c r="O14" s="80"/>
      <c r="P14" s="80"/>
      <c r="Q14" s="80"/>
      <c r="R14" s="80"/>
    </row>
    <row r="15" spans="1:18" s="179" customFormat="1" ht="15.95" customHeight="1" x14ac:dyDescent="0.2">
      <c r="A15" s="153" t="s">
        <v>1</v>
      </c>
      <c r="B15" s="328" t="s">
        <v>29</v>
      </c>
      <c r="C15" s="328"/>
      <c r="D15" s="328"/>
      <c r="E15" s="328"/>
      <c r="F15" s="330" t="s">
        <v>28</v>
      </c>
      <c r="G15" s="330"/>
      <c r="H15" s="154" t="s">
        <v>25</v>
      </c>
      <c r="I15" s="154" t="s">
        <v>23</v>
      </c>
      <c r="J15" s="154"/>
      <c r="K15" s="154"/>
      <c r="L15" s="154" t="s">
        <v>21</v>
      </c>
      <c r="M15" s="192"/>
      <c r="N15" s="313" t="s">
        <v>49</v>
      </c>
      <c r="O15" s="314"/>
      <c r="P15" s="314" t="s">
        <v>64</v>
      </c>
      <c r="Q15" s="314"/>
      <c r="R15" s="315"/>
    </row>
    <row r="16" spans="1:18" s="179" customFormat="1" ht="15.95" customHeight="1" x14ac:dyDescent="0.2">
      <c r="A16" s="146" t="s">
        <v>57</v>
      </c>
      <c r="B16" s="328" t="s">
        <v>30</v>
      </c>
      <c r="C16" s="328"/>
      <c r="D16" s="328"/>
      <c r="E16" s="328"/>
      <c r="F16" s="154" t="s">
        <v>27</v>
      </c>
      <c r="G16" s="154" t="s">
        <v>26</v>
      </c>
      <c r="H16" s="154" t="s">
        <v>2</v>
      </c>
      <c r="I16" s="154" t="s">
        <v>24</v>
      </c>
      <c r="J16" s="154" t="s">
        <v>3</v>
      </c>
      <c r="K16" s="154" t="s">
        <v>4</v>
      </c>
      <c r="L16" s="154" t="s">
        <v>22</v>
      </c>
      <c r="M16" s="35"/>
      <c r="N16" s="155"/>
      <c r="O16" s="156"/>
      <c r="P16" s="157" t="s">
        <v>65</v>
      </c>
      <c r="Q16" s="158"/>
      <c r="R16" s="159" t="s">
        <v>66</v>
      </c>
    </row>
    <row r="17" spans="1:24" s="143" customFormat="1" ht="15.95" customHeight="1" x14ac:dyDescent="0.2">
      <c r="A17" s="193"/>
      <c r="B17" s="310"/>
      <c r="C17" s="310"/>
      <c r="D17" s="310"/>
      <c r="E17" s="310"/>
      <c r="F17" s="194"/>
      <c r="G17" s="194"/>
      <c r="H17" s="195"/>
      <c r="I17" s="196"/>
      <c r="J17" s="196" t="str">
        <f>IF(ISBLANK(A17),"",SUM(V17:X17))</f>
        <v/>
      </c>
      <c r="K17" s="196"/>
      <c r="L17" s="196"/>
      <c r="M17" s="21"/>
      <c r="N17" s="160" t="s">
        <v>50</v>
      </c>
      <c r="O17" s="161">
        <v>6</v>
      </c>
      <c r="P17" s="162">
        <v>0.2298611111111111</v>
      </c>
      <c r="Q17" s="163"/>
      <c r="R17" s="164">
        <v>0.33263888888888887</v>
      </c>
      <c r="S17" s="179"/>
      <c r="V17" s="143">
        <f>IF(AND(OR(ISBLANK(F17),F17&lt;$P$17), OR(ISBLANK(G17),G17&gt;$R$17)),6,0)</f>
        <v>6</v>
      </c>
      <c r="W17" s="143">
        <f>IF(AND(OR(ISBLANK(F17),F17&lt;$P$18), OR(ISBLANK(G17),G17&gt;$R$18)),14,0)</f>
        <v>14</v>
      </c>
      <c r="X17" s="143">
        <f>IF(AND(OR(ISBLANK(F17),F17&lt;$P$19), OR(ISBLANK(G17),G17&gt;$R$19)),20,0)</f>
        <v>20</v>
      </c>
    </row>
    <row r="18" spans="1:24" s="143" customFormat="1" ht="15.95" customHeight="1" x14ac:dyDescent="0.2">
      <c r="A18" s="193">
        <v>45149</v>
      </c>
      <c r="B18" s="310" t="s">
        <v>85</v>
      </c>
      <c r="C18" s="310"/>
      <c r="D18" s="310"/>
      <c r="E18" s="310"/>
      <c r="F18" s="194">
        <v>0.33333333333333331</v>
      </c>
      <c r="G18" s="194">
        <v>0.75</v>
      </c>
      <c r="H18" s="195"/>
      <c r="I18" s="196"/>
      <c r="J18" s="196">
        <f t="shared" ref="J18:J36" si="0">IF(ISBLANK(A18),"",SUM(V18:X18))</f>
        <v>14</v>
      </c>
      <c r="K18" s="196"/>
      <c r="L18" s="196"/>
      <c r="M18" s="21"/>
      <c r="N18" s="160" t="s">
        <v>51</v>
      </c>
      <c r="O18" s="165">
        <v>14</v>
      </c>
      <c r="P18" s="162">
        <v>0.47986111111111113</v>
      </c>
      <c r="Q18" s="163"/>
      <c r="R18" s="164">
        <v>0.54097222222222219</v>
      </c>
      <c r="V18" s="143">
        <f t="shared" ref="V18:V36" si="1">IF(AND(OR(ISBLANK(F18),F18&lt;$P$17), OR(ISBLANK(G18),G18&gt;$R$17)),6,0)</f>
        <v>0</v>
      </c>
      <c r="W18" s="143">
        <f t="shared" ref="W18:W36" si="2">IF(AND(OR(ISBLANK(F18),F18&lt;$P$18), OR(ISBLANK(G18),G18&gt;$R$18)),14,0)</f>
        <v>14</v>
      </c>
      <c r="X18" s="143">
        <f t="shared" ref="X18:X36" si="3">IF(AND(OR(ISBLANK(F18),F18&lt;$P$19), OR(ISBLANK(G18),G18&gt;$R$19)),20,0)</f>
        <v>0</v>
      </c>
    </row>
    <row r="19" spans="1:24" s="143" customFormat="1" ht="15.95" customHeight="1" x14ac:dyDescent="0.2">
      <c r="A19" s="193"/>
      <c r="B19" s="319"/>
      <c r="C19" s="320"/>
      <c r="D19" s="320"/>
      <c r="E19" s="321"/>
      <c r="F19" s="194"/>
      <c r="G19" s="194"/>
      <c r="H19" s="195"/>
      <c r="I19" s="196"/>
      <c r="J19" s="196" t="str">
        <f t="shared" si="0"/>
        <v/>
      </c>
      <c r="K19" s="196"/>
      <c r="L19" s="196"/>
      <c r="M19" s="21"/>
      <c r="N19" s="160" t="s">
        <v>52</v>
      </c>
      <c r="O19" s="166">
        <v>20</v>
      </c>
      <c r="P19" s="162">
        <v>0.72986111111111107</v>
      </c>
      <c r="Q19" s="163"/>
      <c r="R19" s="164">
        <v>0.83263888888888893</v>
      </c>
      <c r="V19" s="143">
        <f t="shared" si="1"/>
        <v>6</v>
      </c>
      <c r="W19" s="143">
        <f t="shared" si="2"/>
        <v>14</v>
      </c>
      <c r="X19" s="143">
        <f t="shared" si="3"/>
        <v>20</v>
      </c>
    </row>
    <row r="20" spans="1:24" s="143" customFormat="1" ht="15.95" customHeight="1" x14ac:dyDescent="0.2">
      <c r="A20" s="193">
        <v>45150</v>
      </c>
      <c r="B20" s="311" t="s">
        <v>91</v>
      </c>
      <c r="C20" s="311"/>
      <c r="D20" s="311"/>
      <c r="E20" s="311"/>
      <c r="F20" s="197">
        <v>0.58333333333333337</v>
      </c>
      <c r="G20" s="197"/>
      <c r="H20" s="198"/>
      <c r="I20" s="199"/>
      <c r="J20" s="196">
        <f t="shared" si="0"/>
        <v>20</v>
      </c>
      <c r="K20" s="199"/>
      <c r="L20" s="199"/>
      <c r="M20" s="22"/>
      <c r="N20" s="167" t="s">
        <v>53</v>
      </c>
      <c r="O20" s="166">
        <v>40</v>
      </c>
      <c r="P20" s="168"/>
      <c r="Q20" s="168"/>
      <c r="R20" s="169"/>
      <c r="V20" s="143">
        <f t="shared" si="1"/>
        <v>0</v>
      </c>
      <c r="W20" s="143">
        <f t="shared" si="2"/>
        <v>0</v>
      </c>
      <c r="X20" s="143">
        <f t="shared" si="3"/>
        <v>20</v>
      </c>
    </row>
    <row r="21" spans="1:24" s="143" customFormat="1" ht="15.95" customHeight="1" thickBot="1" x14ac:dyDescent="0.25">
      <c r="A21" s="200">
        <v>45151</v>
      </c>
      <c r="B21" s="312" t="s">
        <v>86</v>
      </c>
      <c r="C21" s="312"/>
      <c r="D21" s="312"/>
      <c r="E21" s="312"/>
      <c r="F21" s="201"/>
      <c r="G21" s="201"/>
      <c r="H21" s="202"/>
      <c r="I21" s="203"/>
      <c r="J21" s="203">
        <f t="shared" si="0"/>
        <v>40</v>
      </c>
      <c r="K21" s="203"/>
      <c r="L21" s="203"/>
      <c r="M21" s="204"/>
      <c r="N21" s="170"/>
      <c r="O21" s="170"/>
      <c r="P21" s="170"/>
      <c r="Q21" s="170"/>
      <c r="R21" s="171"/>
      <c r="V21" s="143">
        <f t="shared" si="1"/>
        <v>6</v>
      </c>
      <c r="W21" s="143">
        <f t="shared" si="2"/>
        <v>14</v>
      </c>
      <c r="X21" s="143">
        <f t="shared" si="3"/>
        <v>20</v>
      </c>
    </row>
    <row r="22" spans="1:24" s="143" customFormat="1" ht="15.95" customHeight="1" x14ac:dyDescent="0.2">
      <c r="A22" s="205">
        <v>45152</v>
      </c>
      <c r="B22" s="303" t="s">
        <v>87</v>
      </c>
      <c r="C22" s="303"/>
      <c r="D22" s="303"/>
      <c r="E22" s="303"/>
      <c r="F22" s="206"/>
      <c r="G22" s="206">
        <v>0.70833333333333337</v>
      </c>
      <c r="H22" s="207"/>
      <c r="I22" s="208"/>
      <c r="J22" s="208">
        <f t="shared" si="0"/>
        <v>20</v>
      </c>
      <c r="K22" s="208"/>
      <c r="L22" s="208"/>
      <c r="M22" s="204"/>
      <c r="N22" s="313" t="s">
        <v>4</v>
      </c>
      <c r="O22" s="314"/>
      <c r="P22" s="314"/>
      <c r="Q22" s="314"/>
      <c r="R22" s="315"/>
      <c r="V22" s="143">
        <f t="shared" si="1"/>
        <v>6</v>
      </c>
      <c r="W22" s="143">
        <f t="shared" si="2"/>
        <v>14</v>
      </c>
      <c r="X22" s="143">
        <f t="shared" si="3"/>
        <v>0</v>
      </c>
    </row>
    <row r="23" spans="1:24" s="143" customFormat="1" ht="15.95" customHeight="1" x14ac:dyDescent="0.2">
      <c r="A23" s="193"/>
      <c r="B23" s="310"/>
      <c r="C23" s="310"/>
      <c r="D23" s="310"/>
      <c r="E23" s="310"/>
      <c r="F23" s="194"/>
      <c r="G23" s="194"/>
      <c r="H23" s="195"/>
      <c r="I23" s="196"/>
      <c r="J23" s="196" t="str">
        <f t="shared" si="0"/>
        <v/>
      </c>
      <c r="K23" s="196"/>
      <c r="L23" s="196"/>
      <c r="M23" s="204"/>
      <c r="N23" s="322" t="s">
        <v>70</v>
      </c>
      <c r="O23" s="323"/>
      <c r="P23" s="323"/>
      <c r="Q23" s="323"/>
      <c r="R23" s="324"/>
      <c r="V23" s="143">
        <f t="shared" si="1"/>
        <v>6</v>
      </c>
      <c r="W23" s="143">
        <f t="shared" si="2"/>
        <v>14</v>
      </c>
      <c r="X23" s="143">
        <f t="shared" si="3"/>
        <v>20</v>
      </c>
    </row>
    <row r="24" spans="1:24" s="143" customFormat="1" ht="15.95" customHeight="1" x14ac:dyDescent="0.2">
      <c r="A24" s="193">
        <v>45153</v>
      </c>
      <c r="B24" s="310" t="s">
        <v>88</v>
      </c>
      <c r="C24" s="310"/>
      <c r="D24" s="310"/>
      <c r="E24" s="310"/>
      <c r="F24" s="194">
        <v>0.58333333333333337</v>
      </c>
      <c r="G24" s="194"/>
      <c r="H24" s="195"/>
      <c r="I24" s="196"/>
      <c r="J24" s="196">
        <f t="shared" si="0"/>
        <v>20</v>
      </c>
      <c r="K24" s="196"/>
      <c r="L24" s="196"/>
      <c r="M24" s="204"/>
      <c r="N24" s="325"/>
      <c r="O24" s="326"/>
      <c r="P24" s="326"/>
      <c r="Q24" s="326"/>
      <c r="R24" s="327"/>
      <c r="V24" s="143">
        <f t="shared" si="1"/>
        <v>0</v>
      </c>
      <c r="W24" s="143">
        <f t="shared" si="2"/>
        <v>0</v>
      </c>
      <c r="X24" s="143">
        <f t="shared" si="3"/>
        <v>20</v>
      </c>
    </row>
    <row r="25" spans="1:24" s="147" customFormat="1" ht="15" customHeight="1" x14ac:dyDescent="0.2">
      <c r="A25" s="193">
        <v>45154</v>
      </c>
      <c r="B25" s="311" t="s">
        <v>89</v>
      </c>
      <c r="C25" s="311"/>
      <c r="D25" s="311"/>
      <c r="E25" s="311"/>
      <c r="F25" s="197"/>
      <c r="G25" s="197"/>
      <c r="H25" s="198"/>
      <c r="I25" s="199"/>
      <c r="J25" s="196">
        <v>20</v>
      </c>
      <c r="K25" s="199"/>
      <c r="L25" s="199"/>
      <c r="M25" s="209"/>
      <c r="N25" s="172"/>
      <c r="O25" s="172"/>
      <c r="P25" s="172"/>
      <c r="Q25" s="172"/>
      <c r="R25" s="143"/>
      <c r="S25" s="143"/>
      <c r="V25" s="143">
        <f t="shared" si="1"/>
        <v>6</v>
      </c>
      <c r="W25" s="143">
        <f t="shared" si="2"/>
        <v>14</v>
      </c>
      <c r="X25" s="143">
        <f t="shared" si="3"/>
        <v>20</v>
      </c>
    </row>
    <row r="26" spans="1:24" s="143" customFormat="1" ht="15" thickBot="1" x14ac:dyDescent="0.25">
      <c r="A26" s="200">
        <v>45155</v>
      </c>
      <c r="B26" s="312" t="s">
        <v>90</v>
      </c>
      <c r="C26" s="312"/>
      <c r="D26" s="312"/>
      <c r="E26" s="312"/>
      <c r="F26" s="201"/>
      <c r="G26" s="201">
        <v>0.70833333333333337</v>
      </c>
      <c r="H26" s="202"/>
      <c r="I26" s="203"/>
      <c r="J26" s="203">
        <f>IF(ISBLANK(A26),"",SUM(V26:X26))</f>
        <v>20</v>
      </c>
      <c r="K26" s="203"/>
      <c r="L26" s="203"/>
      <c r="M26" s="172"/>
      <c r="N26" s="316" t="s">
        <v>67</v>
      </c>
      <c r="O26" s="317"/>
      <c r="P26" s="317"/>
      <c r="Q26" s="317"/>
      <c r="R26" s="318"/>
      <c r="S26" s="147"/>
      <c r="V26" s="143">
        <f t="shared" si="1"/>
        <v>6</v>
      </c>
      <c r="W26" s="143">
        <f t="shared" si="2"/>
        <v>14</v>
      </c>
      <c r="X26" s="143">
        <f t="shared" si="3"/>
        <v>0</v>
      </c>
    </row>
    <row r="27" spans="1:24" s="143" customFormat="1" ht="14.25" x14ac:dyDescent="0.2">
      <c r="A27" s="205"/>
      <c r="B27" s="303"/>
      <c r="C27" s="303"/>
      <c r="D27" s="303"/>
      <c r="E27" s="303"/>
      <c r="F27" s="210"/>
      <c r="G27" s="210"/>
      <c r="H27" s="211"/>
      <c r="I27" s="212"/>
      <c r="J27" s="208" t="str">
        <f t="shared" si="0"/>
        <v/>
      </c>
      <c r="K27" s="208"/>
      <c r="L27" s="213"/>
      <c r="M27" s="172"/>
      <c r="N27" s="304" t="s">
        <v>72</v>
      </c>
      <c r="O27" s="305"/>
      <c r="P27" s="305"/>
      <c r="Q27" s="305"/>
      <c r="R27" s="306"/>
      <c r="V27" s="143">
        <f t="shared" si="1"/>
        <v>6</v>
      </c>
      <c r="W27" s="143">
        <f t="shared" si="2"/>
        <v>14</v>
      </c>
      <c r="X27" s="143">
        <f t="shared" si="3"/>
        <v>20</v>
      </c>
    </row>
    <row r="28" spans="1:24" s="143" customFormat="1" ht="14.25" x14ac:dyDescent="0.2">
      <c r="A28" s="193"/>
      <c r="B28" s="310"/>
      <c r="C28" s="310"/>
      <c r="D28" s="310"/>
      <c r="E28" s="310"/>
      <c r="F28" s="214"/>
      <c r="G28" s="214"/>
      <c r="H28" s="215"/>
      <c r="I28" s="216"/>
      <c r="J28" s="196" t="str">
        <f t="shared" si="0"/>
        <v/>
      </c>
      <c r="K28" s="196"/>
      <c r="L28" s="217"/>
      <c r="M28" s="172"/>
      <c r="N28" s="304"/>
      <c r="O28" s="305"/>
      <c r="P28" s="305"/>
      <c r="Q28" s="305"/>
      <c r="R28" s="306"/>
      <c r="V28" s="143">
        <f t="shared" si="1"/>
        <v>6</v>
      </c>
      <c r="W28" s="143">
        <f t="shared" si="2"/>
        <v>14</v>
      </c>
      <c r="X28" s="143">
        <f t="shared" si="3"/>
        <v>20</v>
      </c>
    </row>
    <row r="29" spans="1:24" s="143" customFormat="1" ht="14.25" x14ac:dyDescent="0.2">
      <c r="A29" s="193"/>
      <c r="B29" s="310"/>
      <c r="C29" s="310"/>
      <c r="D29" s="310"/>
      <c r="E29" s="310"/>
      <c r="F29" s="214"/>
      <c r="G29" s="214"/>
      <c r="H29" s="215"/>
      <c r="I29" s="217"/>
      <c r="J29" s="196" t="str">
        <f t="shared" si="0"/>
        <v/>
      </c>
      <c r="K29" s="217"/>
      <c r="L29" s="216"/>
      <c r="N29" s="304"/>
      <c r="O29" s="305"/>
      <c r="P29" s="305"/>
      <c r="Q29" s="305"/>
      <c r="R29" s="306"/>
      <c r="V29" s="143">
        <f t="shared" si="1"/>
        <v>6</v>
      </c>
      <c r="W29" s="143">
        <f t="shared" si="2"/>
        <v>14</v>
      </c>
      <c r="X29" s="143">
        <f t="shared" si="3"/>
        <v>20</v>
      </c>
    </row>
    <row r="30" spans="1:24" s="143" customFormat="1" ht="14.25" x14ac:dyDescent="0.2">
      <c r="A30" s="193"/>
      <c r="B30" s="311"/>
      <c r="C30" s="311"/>
      <c r="D30" s="311"/>
      <c r="E30" s="311"/>
      <c r="F30" s="218"/>
      <c r="G30" s="218"/>
      <c r="H30" s="219"/>
      <c r="I30" s="220"/>
      <c r="J30" s="196" t="str">
        <f t="shared" si="0"/>
        <v/>
      </c>
      <c r="K30" s="220"/>
      <c r="L30" s="221"/>
      <c r="N30" s="304"/>
      <c r="O30" s="305"/>
      <c r="P30" s="305"/>
      <c r="Q30" s="305"/>
      <c r="R30" s="306"/>
      <c r="V30" s="143">
        <f t="shared" si="1"/>
        <v>6</v>
      </c>
      <c r="W30" s="143">
        <f t="shared" si="2"/>
        <v>14</v>
      </c>
      <c r="X30" s="143">
        <f t="shared" si="3"/>
        <v>20</v>
      </c>
    </row>
    <row r="31" spans="1:24" s="143" customFormat="1" ht="15" thickBot="1" x14ac:dyDescent="0.25">
      <c r="A31" s="200"/>
      <c r="B31" s="312"/>
      <c r="C31" s="312"/>
      <c r="D31" s="312"/>
      <c r="E31" s="312"/>
      <c r="F31" s="201"/>
      <c r="G31" s="201"/>
      <c r="H31" s="202"/>
      <c r="I31" s="203"/>
      <c r="J31" s="203" t="str">
        <f t="shared" si="0"/>
        <v/>
      </c>
      <c r="K31" s="203"/>
      <c r="L31" s="203"/>
      <c r="N31" s="307"/>
      <c r="O31" s="308"/>
      <c r="P31" s="308"/>
      <c r="Q31" s="308"/>
      <c r="R31" s="309"/>
      <c r="V31" s="143">
        <f t="shared" si="1"/>
        <v>6</v>
      </c>
      <c r="W31" s="143">
        <f t="shared" si="2"/>
        <v>14</v>
      </c>
      <c r="X31" s="143">
        <f t="shared" si="3"/>
        <v>20</v>
      </c>
    </row>
    <row r="32" spans="1:24" s="143" customFormat="1" ht="14.25" x14ac:dyDescent="0.2">
      <c r="A32" s="205"/>
      <c r="B32" s="303"/>
      <c r="C32" s="303"/>
      <c r="D32" s="303"/>
      <c r="E32" s="303"/>
      <c r="F32" s="222"/>
      <c r="G32" s="222"/>
      <c r="H32" s="223"/>
      <c r="I32" s="213"/>
      <c r="J32" s="208" t="str">
        <f t="shared" si="0"/>
        <v/>
      </c>
      <c r="K32" s="213"/>
      <c r="L32" s="212"/>
      <c r="V32" s="143">
        <f t="shared" si="1"/>
        <v>6</v>
      </c>
      <c r="W32" s="143">
        <f t="shared" si="2"/>
        <v>14</v>
      </c>
      <c r="X32" s="143">
        <f t="shared" si="3"/>
        <v>20</v>
      </c>
    </row>
    <row r="33" spans="1:24" s="143" customFormat="1" ht="14.25" x14ac:dyDescent="0.2">
      <c r="A33" s="193"/>
      <c r="B33" s="310"/>
      <c r="C33" s="310"/>
      <c r="D33" s="310"/>
      <c r="E33" s="310"/>
      <c r="F33" s="214"/>
      <c r="G33" s="214"/>
      <c r="H33" s="215"/>
      <c r="I33" s="217"/>
      <c r="J33" s="196" t="str">
        <f t="shared" si="0"/>
        <v/>
      </c>
      <c r="K33" s="217"/>
      <c r="L33" s="216"/>
      <c r="V33" s="143">
        <f t="shared" si="1"/>
        <v>6</v>
      </c>
      <c r="W33" s="143">
        <f t="shared" si="2"/>
        <v>14</v>
      </c>
      <c r="X33" s="143">
        <f t="shared" si="3"/>
        <v>20</v>
      </c>
    </row>
    <row r="34" spans="1:24" s="143" customFormat="1" ht="14.25" x14ac:dyDescent="0.2">
      <c r="A34" s="193"/>
      <c r="B34" s="310"/>
      <c r="C34" s="310"/>
      <c r="D34" s="310"/>
      <c r="E34" s="310"/>
      <c r="F34" s="214"/>
      <c r="G34" s="214"/>
      <c r="H34" s="215"/>
      <c r="I34" s="217"/>
      <c r="J34" s="196" t="str">
        <f t="shared" si="0"/>
        <v/>
      </c>
      <c r="K34" s="217"/>
      <c r="L34" s="216"/>
      <c r="V34" s="143">
        <f t="shared" si="1"/>
        <v>6</v>
      </c>
      <c r="W34" s="143">
        <f t="shared" si="2"/>
        <v>14</v>
      </c>
      <c r="X34" s="143">
        <f t="shared" si="3"/>
        <v>20</v>
      </c>
    </row>
    <row r="35" spans="1:24" s="143" customFormat="1" ht="14.25" x14ac:dyDescent="0.2">
      <c r="A35" s="193"/>
      <c r="B35" s="311"/>
      <c r="C35" s="311"/>
      <c r="D35" s="311"/>
      <c r="E35" s="311"/>
      <c r="F35" s="218"/>
      <c r="G35" s="218"/>
      <c r="H35" s="219"/>
      <c r="I35" s="220"/>
      <c r="J35" s="196" t="str">
        <f t="shared" si="0"/>
        <v/>
      </c>
      <c r="K35" s="220"/>
      <c r="L35" s="221"/>
      <c r="V35" s="143">
        <f t="shared" si="1"/>
        <v>6</v>
      </c>
      <c r="W35" s="143">
        <f t="shared" si="2"/>
        <v>14</v>
      </c>
      <c r="X35" s="143">
        <f t="shared" si="3"/>
        <v>20</v>
      </c>
    </row>
    <row r="36" spans="1:24" s="143" customFormat="1" ht="15" thickBot="1" x14ac:dyDescent="0.25">
      <c r="A36" s="200"/>
      <c r="B36" s="312"/>
      <c r="C36" s="312"/>
      <c r="D36" s="312"/>
      <c r="E36" s="312"/>
      <c r="F36" s="201"/>
      <c r="G36" s="201"/>
      <c r="H36" s="202"/>
      <c r="I36" s="202"/>
      <c r="J36" s="203" t="str">
        <f t="shared" si="0"/>
        <v/>
      </c>
      <c r="K36" s="202"/>
      <c r="L36" s="202"/>
      <c r="V36" s="143">
        <f t="shared" si="1"/>
        <v>6</v>
      </c>
      <c r="W36" s="143">
        <f t="shared" si="2"/>
        <v>14</v>
      </c>
      <c r="X36" s="143">
        <f t="shared" si="3"/>
        <v>20</v>
      </c>
    </row>
    <row r="37" spans="1:24" s="143" customFormat="1" ht="14.25" x14ac:dyDescent="0.2">
      <c r="B37" s="224"/>
      <c r="C37" s="224"/>
      <c r="D37" s="224"/>
      <c r="E37" s="224"/>
      <c r="H37" s="147" t="s">
        <v>36</v>
      </c>
      <c r="I37" s="94">
        <f>SUM(I17:I36)</f>
        <v>0</v>
      </c>
      <c r="J37" s="96">
        <f>SUM(J17:J36)</f>
        <v>154</v>
      </c>
      <c r="K37" s="94">
        <f>SUM(K17:K36)</f>
        <v>0</v>
      </c>
      <c r="L37" s="94">
        <f>SUM(L17:L36)</f>
        <v>0</v>
      </c>
    </row>
    <row r="38" spans="1:24" s="143" customFormat="1" ht="14.25" x14ac:dyDescent="0.2">
      <c r="A38" s="143" t="s">
        <v>7</v>
      </c>
      <c r="E38" s="225"/>
      <c r="K38" s="147" t="s">
        <v>33</v>
      </c>
      <c r="L38" s="95">
        <f>SUM(I37:L37)</f>
        <v>154</v>
      </c>
    </row>
    <row r="39" spans="1:24" s="143" customFormat="1" ht="14.25" x14ac:dyDescent="0.2">
      <c r="A39" s="302"/>
      <c r="B39" s="302"/>
      <c r="C39" s="302"/>
      <c r="D39" s="302"/>
      <c r="E39" s="302"/>
      <c r="F39" s="302"/>
      <c r="G39" s="302"/>
      <c r="H39" s="302"/>
      <c r="K39" s="147" t="s">
        <v>71</v>
      </c>
      <c r="L39" s="95">
        <v>-50</v>
      </c>
    </row>
    <row r="40" spans="1:24" s="143" customFormat="1" ht="14.25" x14ac:dyDescent="0.2">
      <c r="A40" s="299"/>
      <c r="B40" s="299"/>
      <c r="C40" s="299"/>
      <c r="D40" s="299"/>
      <c r="E40" s="299"/>
      <c r="F40" s="299"/>
      <c r="G40" s="299"/>
      <c r="H40" s="299"/>
      <c r="K40" s="147" t="s">
        <v>15</v>
      </c>
      <c r="L40" s="95">
        <f>SUM(L38:L39)</f>
        <v>104</v>
      </c>
    </row>
    <row r="41" spans="1:24" s="143" customFormat="1" ht="14.25" x14ac:dyDescent="0.2">
      <c r="A41" s="299"/>
      <c r="B41" s="299"/>
      <c r="C41" s="299"/>
      <c r="D41" s="299"/>
      <c r="E41" s="299"/>
      <c r="F41" s="299"/>
      <c r="G41" s="299"/>
      <c r="H41" s="299"/>
      <c r="L41" s="175"/>
      <c r="N41" s="226"/>
      <c r="O41" s="226"/>
      <c r="P41" s="226"/>
      <c r="Q41" s="226"/>
      <c r="R41" s="142"/>
    </row>
    <row r="42" spans="1:24" ht="9" customHeight="1" x14ac:dyDescent="0.2">
      <c r="A42" s="300" t="s">
        <v>5</v>
      </c>
      <c r="B42" s="300"/>
      <c r="C42" s="300"/>
      <c r="D42" s="300"/>
      <c r="E42" s="300"/>
      <c r="F42" s="300"/>
      <c r="G42" s="300"/>
      <c r="H42" s="300"/>
      <c r="I42" s="300"/>
      <c r="J42" s="300"/>
      <c r="K42" s="300"/>
      <c r="L42" s="226"/>
      <c r="M42" s="226"/>
      <c r="N42" s="152"/>
      <c r="O42" s="152"/>
      <c r="P42" s="152"/>
      <c r="Q42" s="152"/>
      <c r="R42" s="152"/>
      <c r="S42" s="143"/>
    </row>
    <row r="43" spans="1:24" s="152" customFormat="1" x14ac:dyDescent="0.2">
      <c r="A43" s="300" t="s">
        <v>16</v>
      </c>
      <c r="B43" s="300"/>
      <c r="C43" s="300"/>
      <c r="D43" s="300"/>
      <c r="E43" s="300"/>
      <c r="F43" s="300"/>
      <c r="G43" s="300"/>
      <c r="H43" s="300"/>
      <c r="I43" s="300"/>
      <c r="J43" s="300"/>
      <c r="K43" s="300"/>
      <c r="N43" s="142"/>
      <c r="O43" s="142"/>
      <c r="P43" s="142"/>
      <c r="Q43" s="142"/>
      <c r="R43" s="142"/>
      <c r="S43" s="142"/>
    </row>
    <row r="44" spans="1:24" ht="22.5" customHeight="1" x14ac:dyDescent="0.2">
      <c r="A44" s="301"/>
      <c r="B44" s="301"/>
      <c r="C44" s="301"/>
      <c r="D44" s="301"/>
      <c r="E44" s="301"/>
      <c r="F44" s="301"/>
      <c r="G44" s="227"/>
      <c r="H44" s="301"/>
      <c r="I44" s="301"/>
      <c r="J44" s="301"/>
      <c r="K44" s="301"/>
      <c r="L44" s="301"/>
      <c r="S44" s="152"/>
    </row>
    <row r="45" spans="1:24" ht="12.75" customHeight="1" x14ac:dyDescent="0.2">
      <c r="A45" s="292" t="s">
        <v>59</v>
      </c>
      <c r="B45" s="292"/>
      <c r="C45" s="292"/>
      <c r="D45" s="292"/>
      <c r="E45" s="292"/>
      <c r="F45" s="292"/>
      <c r="G45" s="56"/>
      <c r="H45" s="293" t="s">
        <v>60</v>
      </c>
      <c r="I45" s="293"/>
      <c r="J45" s="293"/>
      <c r="K45" s="293"/>
      <c r="L45" s="293"/>
    </row>
    <row r="46" spans="1:24" ht="12.75" customHeight="1" x14ac:dyDescent="0.2">
      <c r="A46" s="43"/>
      <c r="B46" s="43"/>
      <c r="C46" s="43"/>
      <c r="D46" s="43"/>
      <c r="E46" s="43"/>
      <c r="F46" s="43"/>
      <c r="G46" s="43"/>
      <c r="H46" s="43"/>
      <c r="I46" s="10"/>
      <c r="J46"/>
      <c r="K46" s="11"/>
    </row>
    <row r="47" spans="1:24" ht="12.75" x14ac:dyDescent="0.2">
      <c r="A47" s="294"/>
      <c r="B47" s="295"/>
      <c r="C47" s="228"/>
      <c r="D47" s="229"/>
      <c r="E47" s="228"/>
      <c r="F47" s="230"/>
      <c r="G47" s="228"/>
      <c r="H47" s="228"/>
      <c r="I47" s="228"/>
      <c r="J47" s="228"/>
      <c r="K47" s="231"/>
      <c r="L47" s="232"/>
      <c r="N47" s="101"/>
      <c r="O47" s="101"/>
      <c r="P47" s="101"/>
      <c r="Q47" s="101"/>
      <c r="R47" s="101"/>
    </row>
    <row r="48" spans="1:24" s="101" customFormat="1" ht="15.75" customHeight="1" x14ac:dyDescent="0.2">
      <c r="A48" s="233"/>
      <c r="L48" s="234"/>
      <c r="S48" s="142"/>
    </row>
    <row r="49" spans="1:19" s="101" customFormat="1" ht="15.75" customHeight="1" thickBot="1" x14ac:dyDescent="0.25">
      <c r="A49" s="235"/>
      <c r="B49" s="236"/>
      <c r="C49" s="60"/>
      <c r="D49" s="60"/>
      <c r="E49" s="52"/>
      <c r="F49" s="52"/>
      <c r="L49" s="234"/>
      <c r="N49" s="143"/>
      <c r="O49" s="143"/>
      <c r="P49" s="143"/>
      <c r="Q49" s="143"/>
      <c r="R49" s="143"/>
    </row>
    <row r="50" spans="1:19" s="143" customFormat="1" ht="15" thickTop="1" x14ac:dyDescent="0.2">
      <c r="A50" s="296" t="s">
        <v>61</v>
      </c>
      <c r="B50" s="297"/>
      <c r="C50" s="297"/>
      <c r="D50" s="298"/>
      <c r="E50" s="175" t="s">
        <v>47</v>
      </c>
      <c r="F50" s="175" t="s">
        <v>18</v>
      </c>
      <c r="G50" s="175" t="s">
        <v>12</v>
      </c>
      <c r="H50" s="175" t="s">
        <v>13</v>
      </c>
      <c r="I50" s="175" t="s">
        <v>11</v>
      </c>
      <c r="J50" s="175" t="s">
        <v>34</v>
      </c>
      <c r="K50" s="175" t="s">
        <v>19</v>
      </c>
      <c r="L50" s="237" t="s">
        <v>14</v>
      </c>
      <c r="S50" s="101"/>
    </row>
    <row r="51" spans="1:19" s="143" customFormat="1" ht="15.75" customHeight="1" x14ac:dyDescent="0.2">
      <c r="A51" s="89"/>
      <c r="B51" s="238"/>
      <c r="C51" s="173" t="s">
        <v>37</v>
      </c>
      <c r="D51" s="174" t="s">
        <v>11</v>
      </c>
      <c r="E51" s="57" t="s">
        <v>38</v>
      </c>
      <c r="F51" s="50"/>
      <c r="G51" s="50"/>
      <c r="H51" s="50"/>
      <c r="I51" s="50"/>
      <c r="J51" s="239"/>
      <c r="K51" s="239"/>
      <c r="L51" s="240"/>
    </row>
    <row r="52" spans="1:19" s="143" customFormat="1" ht="15.75" customHeight="1" x14ac:dyDescent="0.2">
      <c r="A52" s="241" t="s">
        <v>6</v>
      </c>
      <c r="C52" s="91">
        <v>75500</v>
      </c>
      <c r="D52" s="92">
        <v>733020</v>
      </c>
      <c r="E52" s="57" t="s">
        <v>39</v>
      </c>
      <c r="F52" s="50"/>
      <c r="G52" s="50"/>
      <c r="H52" s="50"/>
      <c r="I52" s="50"/>
      <c r="J52" s="239"/>
      <c r="K52" s="239"/>
      <c r="L52" s="240"/>
    </row>
    <row r="53" spans="1:19" s="143" customFormat="1" ht="15.75" customHeight="1" x14ac:dyDescent="0.2">
      <c r="A53" s="241" t="s">
        <v>10</v>
      </c>
      <c r="C53" s="91">
        <v>75500</v>
      </c>
      <c r="D53" s="92">
        <v>733030</v>
      </c>
      <c r="E53" s="57" t="s">
        <v>40</v>
      </c>
      <c r="F53" s="50"/>
      <c r="G53" s="50"/>
      <c r="H53" s="50"/>
      <c r="I53" s="50"/>
      <c r="J53" s="239"/>
      <c r="K53" s="239"/>
      <c r="L53" s="240"/>
    </row>
    <row r="54" spans="1:19" s="143" customFormat="1" ht="15.75" customHeight="1" x14ac:dyDescent="0.2">
      <c r="A54" s="241" t="s">
        <v>8</v>
      </c>
      <c r="C54" s="91">
        <v>75500</v>
      </c>
      <c r="D54" s="92">
        <v>733060</v>
      </c>
      <c r="E54" s="57" t="s">
        <v>41</v>
      </c>
      <c r="F54" s="50"/>
      <c r="G54" s="50"/>
      <c r="H54" s="50"/>
      <c r="I54" s="50"/>
      <c r="J54" s="239"/>
      <c r="K54" s="239"/>
      <c r="L54" s="240"/>
    </row>
    <row r="55" spans="1:19" s="143" customFormat="1" ht="15.75" customHeight="1" x14ac:dyDescent="0.2">
      <c r="A55" s="241" t="s">
        <v>9</v>
      </c>
      <c r="C55" s="91">
        <v>75500</v>
      </c>
      <c r="D55" s="92">
        <v>733080</v>
      </c>
      <c r="E55" s="57" t="s">
        <v>42</v>
      </c>
      <c r="F55" s="50"/>
      <c r="G55" s="50"/>
      <c r="H55" s="50"/>
      <c r="I55" s="50"/>
      <c r="J55" s="239"/>
      <c r="K55" s="239"/>
      <c r="L55" s="240"/>
    </row>
    <row r="56" spans="1:19" s="143" customFormat="1" ht="15.75" customHeight="1" x14ac:dyDescent="0.2">
      <c r="A56" s="241" t="s">
        <v>62</v>
      </c>
      <c r="C56" s="91">
        <v>75500</v>
      </c>
      <c r="D56" s="92">
        <v>733090</v>
      </c>
      <c r="E56" s="57" t="s">
        <v>20</v>
      </c>
      <c r="F56" s="50"/>
      <c r="G56" s="50"/>
      <c r="H56" s="50"/>
      <c r="I56" s="50"/>
      <c r="J56" s="239"/>
      <c r="K56" s="239"/>
      <c r="L56" s="240"/>
    </row>
    <row r="57" spans="1:19" s="143" customFormat="1" ht="15.75" customHeight="1" x14ac:dyDescent="0.2">
      <c r="A57" s="241" t="s">
        <v>4</v>
      </c>
      <c r="C57" s="91">
        <v>75500</v>
      </c>
      <c r="D57" s="92">
        <v>733100</v>
      </c>
      <c r="E57" s="57" t="s">
        <v>43</v>
      </c>
      <c r="F57" s="50"/>
      <c r="G57" s="50"/>
      <c r="H57" s="50"/>
      <c r="I57" s="50"/>
      <c r="J57" s="239"/>
      <c r="K57" s="239"/>
      <c r="L57" s="240"/>
    </row>
    <row r="58" spans="1:19" s="143" customFormat="1" ht="15.75" customHeight="1" x14ac:dyDescent="0.2">
      <c r="A58" s="241" t="s">
        <v>54</v>
      </c>
      <c r="C58" s="91">
        <v>75500</v>
      </c>
      <c r="D58" s="92">
        <v>733120</v>
      </c>
      <c r="E58" s="57" t="s">
        <v>44</v>
      </c>
      <c r="F58" s="50"/>
      <c r="G58" s="50"/>
      <c r="H58" s="50"/>
      <c r="I58" s="50"/>
      <c r="J58" s="239"/>
      <c r="K58" s="239"/>
      <c r="L58" s="240"/>
    </row>
    <row r="59" spans="1:19" s="143" customFormat="1" ht="15.75" customHeight="1" x14ac:dyDescent="0.2">
      <c r="A59" s="241" t="s">
        <v>63</v>
      </c>
      <c r="C59" s="91">
        <v>75500</v>
      </c>
      <c r="D59" s="92">
        <v>733130</v>
      </c>
      <c r="E59" s="57" t="s">
        <v>45</v>
      </c>
      <c r="F59" s="50"/>
      <c r="G59" s="50"/>
      <c r="H59" s="50"/>
      <c r="I59" s="50"/>
      <c r="J59" s="239"/>
      <c r="K59" s="239"/>
      <c r="L59" s="240"/>
    </row>
    <row r="60" spans="1:19" s="143" customFormat="1" ht="15.75" customHeight="1" x14ac:dyDescent="0.2">
      <c r="A60" s="241" t="s">
        <v>35</v>
      </c>
      <c r="C60" s="91">
        <v>75500</v>
      </c>
      <c r="D60" s="92">
        <v>733140</v>
      </c>
      <c r="E60" s="57">
        <v>10</v>
      </c>
      <c r="F60" s="50"/>
      <c r="G60" s="50"/>
      <c r="H60" s="50"/>
      <c r="I60" s="50"/>
      <c r="J60" s="239"/>
      <c r="K60" s="239"/>
      <c r="L60" s="240"/>
    </row>
    <row r="61" spans="1:19" s="143" customFormat="1" ht="15.75" customHeight="1" x14ac:dyDescent="0.2">
      <c r="A61" s="242" t="s">
        <v>58</v>
      </c>
      <c r="C61" s="91">
        <v>75500</v>
      </c>
      <c r="D61" s="92">
        <v>733150</v>
      </c>
      <c r="E61" s="57">
        <v>11</v>
      </c>
      <c r="F61" s="50"/>
      <c r="G61" s="50"/>
      <c r="H61" s="50"/>
      <c r="I61" s="50"/>
      <c r="J61" s="239"/>
      <c r="K61" s="239"/>
      <c r="L61" s="240"/>
    </row>
    <row r="62" spans="1:19" s="143" customFormat="1" ht="15.75" customHeight="1" x14ac:dyDescent="0.2">
      <c r="A62" s="242" t="s">
        <v>48</v>
      </c>
      <c r="C62" s="91">
        <v>70000</v>
      </c>
      <c r="D62" s="92">
        <v>744160</v>
      </c>
      <c r="E62" s="57">
        <v>12</v>
      </c>
      <c r="F62" s="50"/>
      <c r="G62" s="50"/>
      <c r="H62" s="50"/>
      <c r="I62" s="50"/>
      <c r="J62" s="239"/>
      <c r="K62" s="239"/>
      <c r="L62" s="240"/>
    </row>
    <row r="63" spans="1:19" s="143" customFormat="1" ht="15.75" customHeight="1" x14ac:dyDescent="0.2">
      <c r="A63" s="241" t="s">
        <v>55</v>
      </c>
      <c r="C63" s="91">
        <v>75500</v>
      </c>
      <c r="D63" s="92"/>
      <c r="E63" s="57">
        <v>13</v>
      </c>
      <c r="F63" s="50"/>
      <c r="G63" s="50"/>
      <c r="H63" s="50"/>
      <c r="I63" s="50"/>
      <c r="J63" s="239"/>
      <c r="K63" s="239"/>
      <c r="L63" s="240"/>
    </row>
    <row r="64" spans="1:19" s="143" customFormat="1" ht="14.25" x14ac:dyDescent="0.2">
      <c r="A64" s="243"/>
      <c r="B64" s="244"/>
      <c r="C64" s="244"/>
      <c r="D64" s="245"/>
      <c r="E64" s="57"/>
      <c r="F64" s="50"/>
      <c r="G64" s="50"/>
      <c r="H64" s="50"/>
      <c r="I64" s="50"/>
      <c r="J64" s="239"/>
      <c r="K64" s="239"/>
      <c r="L64" s="246"/>
    </row>
    <row r="65" spans="1:19" s="143" customFormat="1" ht="14.25" x14ac:dyDescent="0.2">
      <c r="A65" s="191"/>
      <c r="B65" s="191"/>
      <c r="C65" s="53"/>
      <c r="D65" s="41"/>
      <c r="E65" s="247"/>
      <c r="F65" s="41"/>
      <c r="L65" s="175"/>
    </row>
    <row r="66" spans="1:19" s="143" customFormat="1" ht="14.25" x14ac:dyDescent="0.2">
      <c r="A66" s="191"/>
      <c r="B66" s="191"/>
      <c r="C66" s="53"/>
      <c r="D66" s="41"/>
      <c r="E66" s="247"/>
      <c r="F66" s="41"/>
      <c r="L66" s="175"/>
      <c r="N66" s="142"/>
      <c r="O66" s="142"/>
      <c r="P66" s="142"/>
      <c r="Q66" s="142"/>
      <c r="R66" s="142"/>
    </row>
    <row r="67" spans="1:19" ht="14.25" x14ac:dyDescent="0.2">
      <c r="A67" s="191"/>
      <c r="B67" s="191"/>
      <c r="C67" s="53"/>
      <c r="D67" s="41"/>
      <c r="E67" s="247"/>
      <c r="F67" s="41"/>
      <c r="S67" s="143"/>
    </row>
    <row r="68" spans="1:19" ht="12" x14ac:dyDescent="0.2">
      <c r="A68" s="191"/>
      <c r="B68" s="191"/>
      <c r="C68" s="53"/>
      <c r="D68" s="41"/>
      <c r="E68" s="247"/>
      <c r="F68" s="41"/>
    </row>
    <row r="69" spans="1:19" ht="12" x14ac:dyDescent="0.2">
      <c r="A69" s="191"/>
      <c r="B69" s="191"/>
      <c r="C69" s="53"/>
      <c r="D69" s="41"/>
      <c r="E69" s="247"/>
      <c r="F69" s="41"/>
    </row>
    <row r="70" spans="1:19" ht="12" x14ac:dyDescent="0.2">
      <c r="A70" s="191"/>
      <c r="B70" s="191"/>
      <c r="C70" s="53"/>
      <c r="D70" s="41"/>
      <c r="E70" s="247"/>
      <c r="F70" s="41"/>
    </row>
    <row r="71" spans="1:19" ht="12" x14ac:dyDescent="0.2">
      <c r="A71" s="191"/>
      <c r="B71" s="191"/>
      <c r="C71" s="53"/>
      <c r="D71" s="41"/>
      <c r="E71" s="247"/>
      <c r="F71" s="41"/>
    </row>
  </sheetData>
  <sheetProtection algorithmName="SHA-512" hashValue="9ei4JTvV/Xa2pS3aSr1CbymZFvgumi3nxMf/ewyESGplP9H8VqZFITnlrKoVHuDhKalUjSTddiHKIv3AkkVlLw==" saltValue="bL+hDUudE2ZJE4OjhoSE+A==" spinCount="100000" sheet="1" objects="1" scenarios="1"/>
  <mergeCells count="60">
    <mergeCell ref="A5:F5"/>
    <mergeCell ref="H5:L5"/>
    <mergeCell ref="A1:F2"/>
    <mergeCell ref="H1:L1"/>
    <mergeCell ref="H2:L2"/>
    <mergeCell ref="A4:F4"/>
    <mergeCell ref="H4:L4"/>
    <mergeCell ref="A13:L14"/>
    <mergeCell ref="B15:E15"/>
    <mergeCell ref="F15:G15"/>
    <mergeCell ref="A6:F6"/>
    <mergeCell ref="H6:L6"/>
    <mergeCell ref="A7:F7"/>
    <mergeCell ref="H7:L7"/>
    <mergeCell ref="A8:F8"/>
    <mergeCell ref="H8:L8"/>
    <mergeCell ref="A10:B10"/>
    <mergeCell ref="D10:F10"/>
    <mergeCell ref="H10:I10"/>
    <mergeCell ref="A11:B11"/>
    <mergeCell ref="D11:F11"/>
    <mergeCell ref="H11:I11"/>
    <mergeCell ref="N15:O15"/>
    <mergeCell ref="P15:R15"/>
    <mergeCell ref="B26:E26"/>
    <mergeCell ref="N26:R26"/>
    <mergeCell ref="B17:E17"/>
    <mergeCell ref="B18:E18"/>
    <mergeCell ref="B19:E19"/>
    <mergeCell ref="B20:E20"/>
    <mergeCell ref="B21:E21"/>
    <mergeCell ref="B22:E22"/>
    <mergeCell ref="N22:R22"/>
    <mergeCell ref="B23:E23"/>
    <mergeCell ref="N23:R24"/>
    <mergeCell ref="B24:E24"/>
    <mergeCell ref="B25:E25"/>
    <mergeCell ref="B16:E16"/>
    <mergeCell ref="A39:H39"/>
    <mergeCell ref="B27:E27"/>
    <mergeCell ref="N27:R31"/>
    <mergeCell ref="B28:E28"/>
    <mergeCell ref="B29:E29"/>
    <mergeCell ref="B30:E30"/>
    <mergeCell ref="B31:E31"/>
    <mergeCell ref="B32:E32"/>
    <mergeCell ref="B33:E33"/>
    <mergeCell ref="B34:E34"/>
    <mergeCell ref="B35:E35"/>
    <mergeCell ref="B36:E36"/>
    <mergeCell ref="A45:F45"/>
    <mergeCell ref="H45:L45"/>
    <mergeCell ref="A47:B47"/>
    <mergeCell ref="A50:D50"/>
    <mergeCell ref="A40:H40"/>
    <mergeCell ref="A41:H41"/>
    <mergeCell ref="A42:K42"/>
    <mergeCell ref="A43:K43"/>
    <mergeCell ref="A44:F44"/>
    <mergeCell ref="H44:L44"/>
  </mergeCells>
  <dataValidations count="1">
    <dataValidation type="custom" operator="lessThanOrEqual" allowBlank="1" showInputMessage="1" showErrorMessage="1" errorTitle="Incorrect Value" error="Value MUST be negative" prompt="Please enter as a negative value." sqref="L39" xr:uid="{43E4D6AD-CCCD-4694-919A-B45150C4CB26}">
      <formula1>L39&lt;=0</formula1>
    </dataValidation>
  </dataValidations>
  <pageMargins left="0.7" right="0.7" top="0.75" bottom="0.75" header="0.3" footer="0.3"/>
  <pageSetup scale="7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Employee">
                <anchor moveWithCells="1">
                  <from>
                    <xdr:col>9</xdr:col>
                    <xdr:colOff>76200</xdr:colOff>
                    <xdr:row>8</xdr:row>
                    <xdr:rowOff>76200</xdr:rowOff>
                  </from>
                  <to>
                    <xdr:col>10</xdr:col>
                    <xdr:colOff>209550</xdr:colOff>
                    <xdr:row>9</xdr:row>
                    <xdr:rowOff>142875</xdr:rowOff>
                  </to>
                </anchor>
              </controlPr>
            </control>
          </mc:Choice>
        </mc:AlternateContent>
        <mc:AlternateContent xmlns:mc="http://schemas.openxmlformats.org/markup-compatibility/2006">
          <mc:Choice Requires="x14">
            <control shapeId="5122" r:id="rId5" name="Check Box 2">
              <controlPr defaultSize="0" autoFill="0" autoLine="0" autoPict="0" altText="Employee">
                <anchor moveWithCells="1">
                  <from>
                    <xdr:col>9</xdr:col>
                    <xdr:colOff>66675</xdr:colOff>
                    <xdr:row>10</xdr:row>
                    <xdr:rowOff>9525</xdr:rowOff>
                  </from>
                  <to>
                    <xdr:col>10</xdr:col>
                    <xdr:colOff>276225</xdr:colOff>
                    <xdr:row>11</xdr:row>
                    <xdr:rowOff>76200</xdr:rowOff>
                  </to>
                </anchor>
              </controlPr>
            </control>
          </mc:Choice>
        </mc:AlternateContent>
        <mc:AlternateContent xmlns:mc="http://schemas.openxmlformats.org/markup-compatibility/2006">
          <mc:Choice Requires="x14">
            <control shapeId="5123" r:id="rId6" name="Check Box 3">
              <controlPr defaultSize="0" autoFill="0" autoLine="0" autoPict="0" altText="Employee">
                <anchor moveWithCells="1">
                  <from>
                    <xdr:col>10</xdr:col>
                    <xdr:colOff>352425</xdr:colOff>
                    <xdr:row>9</xdr:row>
                    <xdr:rowOff>0</xdr:rowOff>
                  </from>
                  <to>
                    <xdr:col>11</xdr:col>
                    <xdr:colOff>476250</xdr:colOff>
                    <xdr:row>10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71"/>
  <sheetViews>
    <sheetView zoomScaleNormal="100" workbookViewId="0">
      <selection activeCell="B27" sqref="B27:E27"/>
    </sheetView>
  </sheetViews>
  <sheetFormatPr defaultColWidth="9.140625" defaultRowHeight="11.25" x14ac:dyDescent="0.2"/>
  <cols>
    <col min="1" max="1" width="11.7109375" style="1" customWidth="1"/>
    <col min="2" max="2" width="9.140625" style="1"/>
    <col min="3" max="3" width="7.5703125" style="1" customWidth="1"/>
    <col min="4" max="4" width="7.7109375" style="1" bestFit="1" customWidth="1"/>
    <col min="5" max="5" width="9.7109375" style="5" bestFit="1" customWidth="1"/>
    <col min="6" max="6" width="12.5703125" style="1" customWidth="1"/>
    <col min="7" max="7" width="12.7109375" style="1" customWidth="1"/>
    <col min="8" max="8" width="10.7109375" style="1" customWidth="1"/>
    <col min="9" max="9" width="11.7109375" style="1" bestFit="1" customWidth="1"/>
    <col min="10" max="11" width="10.7109375" style="1" customWidth="1"/>
    <col min="12" max="12" width="10.7109375" style="3" customWidth="1"/>
    <col min="13" max="15" width="9.140625" style="1"/>
    <col min="16" max="16" width="18.5703125" style="1" customWidth="1"/>
    <col min="17" max="17" width="4.28515625" style="1" customWidth="1"/>
    <col min="18" max="18" width="20" style="1" customWidth="1"/>
    <col min="19" max="21" width="9.140625" style="1"/>
    <col min="22" max="24" width="9.140625" style="1" hidden="1" customWidth="1"/>
    <col min="25" max="25" width="0" style="1" hidden="1" customWidth="1"/>
    <col min="26" max="16384" width="9.140625" style="1"/>
  </cols>
  <sheetData>
    <row r="1" spans="1:18" ht="15.75" x14ac:dyDescent="0.25">
      <c r="A1" s="353" t="s">
        <v>0</v>
      </c>
      <c r="B1" s="353"/>
      <c r="C1" s="353"/>
      <c r="D1" s="353"/>
      <c r="E1" s="353"/>
      <c r="F1" s="353"/>
      <c r="H1" s="354" t="s">
        <v>102</v>
      </c>
      <c r="I1" s="354"/>
      <c r="J1" s="354"/>
      <c r="K1" s="354"/>
      <c r="L1" s="354"/>
    </row>
    <row r="2" spans="1:18" ht="11.25" customHeight="1" x14ac:dyDescent="0.2">
      <c r="A2" s="353"/>
      <c r="B2" s="353"/>
      <c r="C2" s="353"/>
      <c r="D2" s="353"/>
      <c r="E2" s="353"/>
      <c r="F2" s="353"/>
      <c r="H2" s="355"/>
      <c r="I2" s="355"/>
      <c r="J2" s="355"/>
      <c r="K2" s="355"/>
      <c r="L2" s="355"/>
      <c r="M2" s="42"/>
    </row>
    <row r="3" spans="1:18" ht="3.75" customHeight="1" x14ac:dyDescent="0.2">
      <c r="A3" s="2"/>
      <c r="B3" s="2"/>
      <c r="C3" s="2"/>
      <c r="D3" s="2"/>
      <c r="E3" s="2"/>
      <c r="F3" s="2"/>
      <c r="G3" s="2"/>
      <c r="H3" s="2"/>
      <c r="I3" s="2"/>
      <c r="J3" s="2"/>
      <c r="K3" s="2"/>
      <c r="L3" s="2"/>
    </row>
    <row r="4" spans="1:18" s="33" customFormat="1" ht="12.75" x14ac:dyDescent="0.2">
      <c r="A4" s="356" t="s">
        <v>17</v>
      </c>
      <c r="B4" s="357"/>
      <c r="C4" s="357"/>
      <c r="D4" s="357"/>
      <c r="E4" s="357"/>
      <c r="F4" s="358"/>
      <c r="H4" s="356" t="s">
        <v>46</v>
      </c>
      <c r="I4" s="357"/>
      <c r="J4" s="357"/>
      <c r="K4" s="357"/>
      <c r="L4" s="358"/>
    </row>
    <row r="5" spans="1:18" s="39" customFormat="1" ht="14.25" x14ac:dyDescent="0.2">
      <c r="A5" s="372"/>
      <c r="B5" s="373"/>
      <c r="C5" s="373"/>
      <c r="D5" s="373"/>
      <c r="E5" s="373"/>
      <c r="F5" s="374"/>
      <c r="G5" s="40"/>
      <c r="H5" s="372"/>
      <c r="I5" s="373"/>
      <c r="J5" s="373"/>
      <c r="K5" s="373"/>
      <c r="L5" s="374"/>
    </row>
    <row r="6" spans="1:18" s="39" customFormat="1" ht="14.25" x14ac:dyDescent="0.2">
      <c r="A6" s="372"/>
      <c r="B6" s="373"/>
      <c r="C6" s="373"/>
      <c r="D6" s="373"/>
      <c r="E6" s="373"/>
      <c r="F6" s="374"/>
      <c r="G6" s="40"/>
      <c r="H6" s="372"/>
      <c r="I6" s="373"/>
      <c r="J6" s="373"/>
      <c r="K6" s="373"/>
      <c r="L6" s="374"/>
      <c r="O6" s="70"/>
    </row>
    <row r="7" spans="1:18" s="33" customFormat="1" ht="12.75" x14ac:dyDescent="0.2">
      <c r="A7" s="378"/>
      <c r="B7" s="379"/>
      <c r="C7" s="379"/>
      <c r="D7" s="379"/>
      <c r="E7" s="379"/>
      <c r="F7" s="380"/>
      <c r="H7" s="375"/>
      <c r="I7" s="376"/>
      <c r="J7" s="376"/>
      <c r="K7" s="376"/>
      <c r="L7" s="377"/>
    </row>
    <row r="8" spans="1:18" s="39" customFormat="1" ht="14.25" x14ac:dyDescent="0.2">
      <c r="A8" s="381"/>
      <c r="B8" s="382"/>
      <c r="C8" s="382"/>
      <c r="D8" s="382"/>
      <c r="E8" s="382"/>
      <c r="F8" s="383"/>
      <c r="G8" s="40"/>
      <c r="H8" s="381"/>
      <c r="I8" s="382"/>
      <c r="J8" s="382"/>
      <c r="K8" s="382"/>
      <c r="L8" s="383"/>
      <c r="P8" s="74"/>
    </row>
    <row r="9" spans="1:18" s="33" customFormat="1" ht="7.5" customHeight="1" x14ac:dyDescent="0.2"/>
    <row r="10" spans="1:18" s="38" customFormat="1" ht="15.75" customHeight="1" x14ac:dyDescent="0.2">
      <c r="A10" s="343" t="s">
        <v>56</v>
      </c>
      <c r="B10" s="344"/>
      <c r="C10" s="55"/>
      <c r="D10" s="345" t="s">
        <v>32</v>
      </c>
      <c r="E10" s="346"/>
      <c r="F10" s="347"/>
      <c r="G10" s="36"/>
      <c r="H10" s="343" t="s">
        <v>31</v>
      </c>
      <c r="I10" s="344"/>
      <c r="J10" s="71"/>
      <c r="K10" s="72"/>
      <c r="L10" s="72"/>
      <c r="M10" s="37"/>
      <c r="N10" s="37"/>
      <c r="O10" s="37"/>
      <c r="P10" s="37"/>
      <c r="Q10" s="37"/>
      <c r="R10" s="37"/>
    </row>
    <row r="11" spans="1:18" ht="15.75" customHeight="1" x14ac:dyDescent="0.2">
      <c r="A11" s="407"/>
      <c r="B11" s="409"/>
      <c r="D11" s="407"/>
      <c r="E11" s="408"/>
      <c r="F11" s="409"/>
      <c r="H11" s="396"/>
      <c r="I11" s="397"/>
      <c r="J11" s="73"/>
      <c r="K11" s="73"/>
      <c r="L11" s="73"/>
    </row>
    <row r="12" spans="1:18" s="7" customFormat="1" ht="6.75" customHeight="1" x14ac:dyDescent="0.2">
      <c r="A12" s="13"/>
      <c r="B12" s="14"/>
      <c r="C12" s="14"/>
      <c r="D12" s="15"/>
      <c r="E12" s="16"/>
      <c r="F12" s="16"/>
      <c r="G12" s="16"/>
      <c r="H12" s="16"/>
      <c r="I12" s="16"/>
      <c r="J12" s="16"/>
      <c r="K12" s="16"/>
      <c r="L12" s="16"/>
      <c r="M12" s="17"/>
      <c r="N12" s="18"/>
      <c r="O12" s="19"/>
      <c r="P12" s="19"/>
      <c r="Q12" s="19"/>
      <c r="R12" s="19"/>
    </row>
    <row r="13" spans="1:18" s="9" customFormat="1" ht="12" x14ac:dyDescent="0.2">
      <c r="A13" s="329" t="s">
        <v>99</v>
      </c>
      <c r="B13" s="329"/>
      <c r="C13" s="329"/>
      <c r="D13" s="329"/>
      <c r="E13" s="329"/>
      <c r="F13" s="329"/>
      <c r="G13" s="329"/>
      <c r="H13" s="329"/>
      <c r="I13" s="329"/>
      <c r="J13" s="329"/>
      <c r="K13" s="329"/>
      <c r="L13" s="329"/>
      <c r="M13" s="78"/>
      <c r="N13" s="79"/>
      <c r="O13" s="80"/>
      <c r="P13" s="80"/>
      <c r="Q13" s="80"/>
      <c r="R13" s="80"/>
    </row>
    <row r="14" spans="1:18" s="9" customFormat="1" ht="12" x14ac:dyDescent="0.2">
      <c r="A14" s="329"/>
      <c r="B14" s="329"/>
      <c r="C14" s="329"/>
      <c r="D14" s="329"/>
      <c r="E14" s="329"/>
      <c r="F14" s="329"/>
      <c r="G14" s="329"/>
      <c r="H14" s="329"/>
      <c r="I14" s="329"/>
      <c r="J14" s="329"/>
      <c r="K14" s="329"/>
      <c r="L14" s="329"/>
      <c r="M14" s="78"/>
      <c r="N14" s="79"/>
      <c r="O14" s="80"/>
      <c r="P14" s="80"/>
      <c r="Q14" s="80"/>
      <c r="R14" s="80"/>
    </row>
    <row r="15" spans="1:18" s="2" customFormat="1" ht="15.95" customHeight="1" x14ac:dyDescent="0.2">
      <c r="A15" s="153" t="s">
        <v>1</v>
      </c>
      <c r="B15" s="328" t="s">
        <v>29</v>
      </c>
      <c r="C15" s="328"/>
      <c r="D15" s="328"/>
      <c r="E15" s="328"/>
      <c r="F15" s="330" t="s">
        <v>28</v>
      </c>
      <c r="G15" s="330"/>
      <c r="H15" s="154" t="s">
        <v>25</v>
      </c>
      <c r="I15" s="154" t="s">
        <v>23</v>
      </c>
      <c r="J15" s="154"/>
      <c r="K15" s="154"/>
      <c r="L15" s="154" t="s">
        <v>21</v>
      </c>
      <c r="M15" s="34"/>
      <c r="N15" s="387" t="s">
        <v>49</v>
      </c>
      <c r="O15" s="388"/>
      <c r="P15" s="388" t="s">
        <v>64</v>
      </c>
      <c r="Q15" s="388"/>
      <c r="R15" s="389"/>
    </row>
    <row r="16" spans="1:18" s="2" customFormat="1" ht="15.95" customHeight="1" x14ac:dyDescent="0.2">
      <c r="A16" s="146" t="s">
        <v>57</v>
      </c>
      <c r="B16" s="328" t="s">
        <v>30</v>
      </c>
      <c r="C16" s="328"/>
      <c r="D16" s="328"/>
      <c r="E16" s="328"/>
      <c r="F16" s="154" t="s">
        <v>27</v>
      </c>
      <c r="G16" s="154" t="s">
        <v>26</v>
      </c>
      <c r="H16" s="154" t="s">
        <v>2</v>
      </c>
      <c r="I16" s="154" t="s">
        <v>24</v>
      </c>
      <c r="J16" s="154" t="s">
        <v>3</v>
      </c>
      <c r="K16" s="154" t="s">
        <v>4</v>
      </c>
      <c r="L16" s="154" t="s">
        <v>22</v>
      </c>
      <c r="M16" s="35"/>
      <c r="N16" s="254"/>
      <c r="O16" s="255"/>
      <c r="P16" s="256" t="s">
        <v>65</v>
      </c>
      <c r="Q16" s="257"/>
      <c r="R16" s="258" t="s">
        <v>66</v>
      </c>
    </row>
    <row r="17" spans="1:24" s="7" customFormat="1" ht="15.95" customHeight="1" x14ac:dyDescent="0.2">
      <c r="A17" s="29"/>
      <c r="B17" s="362"/>
      <c r="C17" s="362"/>
      <c r="D17" s="362"/>
      <c r="E17" s="362"/>
      <c r="F17" s="81"/>
      <c r="G17" s="81"/>
      <c r="H17" s="283"/>
      <c r="I17" s="30"/>
      <c r="J17" s="30" t="str">
        <f>IF(ISBLANK(A17),"",SUM(V17:X17))</f>
        <v/>
      </c>
      <c r="K17" s="30"/>
      <c r="L17" s="30"/>
      <c r="M17" s="21"/>
      <c r="N17" s="259" t="s">
        <v>50</v>
      </c>
      <c r="O17" s="260">
        <v>6</v>
      </c>
      <c r="P17" s="261">
        <v>0.2298611111111111</v>
      </c>
      <c r="Q17" s="262"/>
      <c r="R17" s="263">
        <v>0.33263888888888887</v>
      </c>
      <c r="S17" s="2"/>
      <c r="V17" s="7">
        <f>IF(AND(OR(ISBLANK(F17),F17&lt;$P$17), OR(ISBLANK(G17),G17&gt;$R$17)),6,0)</f>
        <v>6</v>
      </c>
      <c r="W17" s="7">
        <f>IF(AND(OR(ISBLANK(F17),F17&lt;$P$18), OR(ISBLANK(G17),G17&gt;$R$18)),14,0)</f>
        <v>14</v>
      </c>
      <c r="X17" s="7">
        <f>IF(AND(OR(ISBLANK(F17),F17&lt;$P$19), OR(ISBLANK(G17),G17&gt;$R$19)),20,0)</f>
        <v>20</v>
      </c>
    </row>
    <row r="18" spans="1:24" s="7" customFormat="1" ht="15.95" customHeight="1" x14ac:dyDescent="0.2">
      <c r="A18" s="29"/>
      <c r="B18" s="362"/>
      <c r="C18" s="362"/>
      <c r="D18" s="362"/>
      <c r="E18" s="362"/>
      <c r="F18" s="81"/>
      <c r="G18" s="81"/>
      <c r="H18" s="283"/>
      <c r="I18" s="30"/>
      <c r="J18" s="30" t="str">
        <f t="shared" ref="J18:J36" si="0">IF(ISBLANK(A18),"",SUM(V18:X18))</f>
        <v/>
      </c>
      <c r="K18" s="30"/>
      <c r="L18" s="30"/>
      <c r="M18" s="21"/>
      <c r="N18" s="259" t="s">
        <v>51</v>
      </c>
      <c r="O18" s="260">
        <v>14</v>
      </c>
      <c r="P18" s="261">
        <v>0.47986111111111113</v>
      </c>
      <c r="Q18" s="262"/>
      <c r="R18" s="263">
        <v>0.54097222222222219</v>
      </c>
      <c r="V18" s="7">
        <f t="shared" ref="V18:V36" si="1">IF(AND(OR(ISBLANK(F18),F18&lt;$P$17), OR(ISBLANK(G18),G18&gt;$R$17)),6,0)</f>
        <v>6</v>
      </c>
      <c r="W18" s="7">
        <f t="shared" ref="W18:W36" si="2">IF(AND(OR(ISBLANK(F18),F18&lt;$P$18), OR(ISBLANK(G18),G18&gt;$R$18)),14,0)</f>
        <v>14</v>
      </c>
      <c r="X18" s="7">
        <f t="shared" ref="X18:X36" si="3">IF(AND(OR(ISBLANK(F18),F18&lt;$P$19), OR(ISBLANK(G18),G18&gt;$R$19)),20,0)</f>
        <v>20</v>
      </c>
    </row>
    <row r="19" spans="1:24" s="7" customFormat="1" ht="15.95" customHeight="1" x14ac:dyDescent="0.2">
      <c r="A19" s="29"/>
      <c r="B19" s="398"/>
      <c r="C19" s="399"/>
      <c r="D19" s="399"/>
      <c r="E19" s="400"/>
      <c r="F19" s="81"/>
      <c r="G19" s="81"/>
      <c r="H19" s="283"/>
      <c r="I19" s="30"/>
      <c r="J19" s="30" t="str">
        <f t="shared" si="0"/>
        <v/>
      </c>
      <c r="K19" s="30"/>
      <c r="L19" s="30"/>
      <c r="M19" s="21"/>
      <c r="N19" s="259" t="s">
        <v>52</v>
      </c>
      <c r="O19" s="264">
        <v>20</v>
      </c>
      <c r="P19" s="261">
        <v>0.72986111111111107</v>
      </c>
      <c r="Q19" s="262"/>
      <c r="R19" s="263">
        <v>0.83263888888888893</v>
      </c>
      <c r="V19" s="7">
        <f t="shared" si="1"/>
        <v>6</v>
      </c>
      <c r="W19" s="7">
        <f t="shared" si="2"/>
        <v>14</v>
      </c>
      <c r="X19" s="7">
        <f t="shared" si="3"/>
        <v>20</v>
      </c>
    </row>
    <row r="20" spans="1:24" s="7" customFormat="1" ht="15.95" customHeight="1" x14ac:dyDescent="0.2">
      <c r="A20" s="29"/>
      <c r="B20" s="363"/>
      <c r="C20" s="363"/>
      <c r="D20" s="363"/>
      <c r="E20" s="363"/>
      <c r="F20" s="82"/>
      <c r="G20" s="82"/>
      <c r="H20" s="284"/>
      <c r="I20" s="65"/>
      <c r="J20" s="30" t="str">
        <f t="shared" si="0"/>
        <v/>
      </c>
      <c r="K20" s="65"/>
      <c r="L20" s="65"/>
      <c r="M20" s="22"/>
      <c r="N20" s="265" t="s">
        <v>53</v>
      </c>
      <c r="O20" s="264">
        <v>40</v>
      </c>
      <c r="P20" s="266"/>
      <c r="Q20" s="266"/>
      <c r="R20" s="267"/>
      <c r="V20" s="7">
        <f t="shared" si="1"/>
        <v>6</v>
      </c>
      <c r="W20" s="7">
        <f t="shared" si="2"/>
        <v>14</v>
      </c>
      <c r="X20" s="7">
        <f t="shared" si="3"/>
        <v>20</v>
      </c>
    </row>
    <row r="21" spans="1:24" s="7" customFormat="1" ht="15.95" customHeight="1" thickBot="1" x14ac:dyDescent="0.25">
      <c r="A21" s="98"/>
      <c r="B21" s="364"/>
      <c r="C21" s="364"/>
      <c r="D21" s="364"/>
      <c r="E21" s="364"/>
      <c r="F21" s="83"/>
      <c r="G21" s="83"/>
      <c r="H21" s="291"/>
      <c r="I21" s="62"/>
      <c r="J21" s="62" t="str">
        <f t="shared" si="0"/>
        <v/>
      </c>
      <c r="K21" s="62"/>
      <c r="L21" s="62"/>
      <c r="M21" s="23"/>
      <c r="N21" s="170"/>
      <c r="O21" s="170"/>
      <c r="P21" s="170"/>
      <c r="Q21" s="170"/>
      <c r="R21" s="171"/>
      <c r="V21" s="7">
        <f t="shared" si="1"/>
        <v>6</v>
      </c>
      <c r="W21" s="7">
        <f t="shared" si="2"/>
        <v>14</v>
      </c>
      <c r="X21" s="7">
        <f t="shared" si="3"/>
        <v>20</v>
      </c>
    </row>
    <row r="22" spans="1:24" s="7" customFormat="1" ht="15.95" customHeight="1" x14ac:dyDescent="0.2">
      <c r="A22" s="97"/>
      <c r="B22" s="365"/>
      <c r="C22" s="365"/>
      <c r="D22" s="365"/>
      <c r="E22" s="365"/>
      <c r="F22" s="84"/>
      <c r="G22" s="84"/>
      <c r="H22" s="286"/>
      <c r="I22" s="45"/>
      <c r="J22" s="45" t="str">
        <f t="shared" si="0"/>
        <v/>
      </c>
      <c r="K22" s="45"/>
      <c r="L22" s="45"/>
      <c r="M22" s="23"/>
      <c r="N22" s="387" t="s">
        <v>4</v>
      </c>
      <c r="O22" s="388"/>
      <c r="P22" s="388"/>
      <c r="Q22" s="388"/>
      <c r="R22" s="389"/>
      <c r="V22" s="7">
        <f t="shared" si="1"/>
        <v>6</v>
      </c>
      <c r="W22" s="7">
        <f t="shared" si="2"/>
        <v>14</v>
      </c>
      <c r="X22" s="7">
        <f t="shared" si="3"/>
        <v>20</v>
      </c>
    </row>
    <row r="23" spans="1:24" s="7" customFormat="1" ht="15.95" customHeight="1" x14ac:dyDescent="0.2">
      <c r="A23" s="29"/>
      <c r="B23" s="362"/>
      <c r="C23" s="362"/>
      <c r="D23" s="362"/>
      <c r="E23" s="362"/>
      <c r="F23" s="81"/>
      <c r="G23" s="81"/>
      <c r="H23" s="283"/>
      <c r="I23" s="30"/>
      <c r="J23" s="30" t="str">
        <f t="shared" si="0"/>
        <v/>
      </c>
      <c r="K23" s="30"/>
      <c r="L23" s="30"/>
      <c r="M23" s="23"/>
      <c r="N23" s="390" t="s">
        <v>103</v>
      </c>
      <c r="O23" s="391"/>
      <c r="P23" s="391"/>
      <c r="Q23" s="391"/>
      <c r="R23" s="392"/>
      <c r="V23" s="7">
        <f t="shared" si="1"/>
        <v>6</v>
      </c>
      <c r="W23" s="7">
        <f t="shared" si="2"/>
        <v>14</v>
      </c>
      <c r="X23" s="7">
        <f t="shared" si="3"/>
        <v>20</v>
      </c>
    </row>
    <row r="24" spans="1:24" s="7" customFormat="1" ht="15.95" customHeight="1" x14ac:dyDescent="0.2">
      <c r="A24" s="31"/>
      <c r="B24" s="362"/>
      <c r="C24" s="362"/>
      <c r="D24" s="362"/>
      <c r="E24" s="362"/>
      <c r="F24" s="81"/>
      <c r="G24" s="81"/>
      <c r="H24" s="283"/>
      <c r="I24" s="30"/>
      <c r="J24" s="30" t="str">
        <f t="shared" si="0"/>
        <v/>
      </c>
      <c r="K24" s="30"/>
      <c r="L24" s="30"/>
      <c r="M24" s="23"/>
      <c r="N24" s="393"/>
      <c r="O24" s="394"/>
      <c r="P24" s="394"/>
      <c r="Q24" s="394"/>
      <c r="R24" s="395"/>
      <c r="V24" s="7">
        <f t="shared" si="1"/>
        <v>6</v>
      </c>
      <c r="W24" s="7">
        <f t="shared" si="2"/>
        <v>14</v>
      </c>
      <c r="X24" s="7">
        <f t="shared" si="3"/>
        <v>20</v>
      </c>
    </row>
    <row r="25" spans="1:24" s="27" customFormat="1" ht="15" customHeight="1" x14ac:dyDescent="0.2">
      <c r="A25" s="66"/>
      <c r="B25" s="363"/>
      <c r="C25" s="363"/>
      <c r="D25" s="363"/>
      <c r="E25" s="363"/>
      <c r="F25" s="82"/>
      <c r="G25" s="82"/>
      <c r="H25" s="284"/>
      <c r="I25" s="65"/>
      <c r="J25" s="30" t="str">
        <f t="shared" si="0"/>
        <v/>
      </c>
      <c r="K25" s="65"/>
      <c r="L25" s="65"/>
      <c r="M25" s="24"/>
      <c r="N25" s="172"/>
      <c r="O25" s="172"/>
      <c r="P25" s="172"/>
      <c r="Q25" s="172"/>
      <c r="R25" s="143"/>
      <c r="S25" s="7"/>
      <c r="V25" s="7">
        <f t="shared" si="1"/>
        <v>6</v>
      </c>
      <c r="W25" s="7">
        <f t="shared" si="2"/>
        <v>14</v>
      </c>
      <c r="X25" s="7">
        <f t="shared" si="3"/>
        <v>20</v>
      </c>
    </row>
    <row r="26" spans="1:24" s="7" customFormat="1" ht="15" thickBot="1" x14ac:dyDescent="0.25">
      <c r="A26" s="61"/>
      <c r="B26" s="364"/>
      <c r="C26" s="364"/>
      <c r="D26" s="364"/>
      <c r="E26" s="364"/>
      <c r="F26" s="83"/>
      <c r="G26" s="83"/>
      <c r="H26" s="291"/>
      <c r="I26" s="62"/>
      <c r="J26" s="62" t="str">
        <f t="shared" si="0"/>
        <v/>
      </c>
      <c r="K26" s="62"/>
      <c r="L26" s="62"/>
      <c r="M26" s="25"/>
      <c r="N26" s="384" t="s">
        <v>67</v>
      </c>
      <c r="O26" s="385"/>
      <c r="P26" s="385"/>
      <c r="Q26" s="385"/>
      <c r="R26" s="386"/>
      <c r="S26" s="27"/>
      <c r="V26" s="7">
        <f t="shared" si="1"/>
        <v>6</v>
      </c>
      <c r="W26" s="7">
        <f t="shared" si="2"/>
        <v>14</v>
      </c>
      <c r="X26" s="7">
        <f t="shared" si="3"/>
        <v>20</v>
      </c>
    </row>
    <row r="27" spans="1:24" s="7" customFormat="1" ht="14.25" x14ac:dyDescent="0.2">
      <c r="A27" s="49"/>
      <c r="B27" s="365"/>
      <c r="C27" s="365"/>
      <c r="D27" s="365"/>
      <c r="E27" s="365"/>
      <c r="F27" s="85"/>
      <c r="G27" s="85"/>
      <c r="H27" s="287"/>
      <c r="I27" s="47"/>
      <c r="J27" s="45" t="str">
        <f t="shared" si="0"/>
        <v/>
      </c>
      <c r="K27" s="45"/>
      <c r="L27" s="46"/>
      <c r="M27" s="25"/>
      <c r="N27" s="401" t="s">
        <v>72</v>
      </c>
      <c r="O27" s="402"/>
      <c r="P27" s="402"/>
      <c r="Q27" s="402"/>
      <c r="R27" s="403"/>
      <c r="V27" s="7">
        <f t="shared" si="1"/>
        <v>6</v>
      </c>
      <c r="W27" s="7">
        <f t="shared" si="2"/>
        <v>14</v>
      </c>
      <c r="X27" s="7">
        <f t="shared" si="3"/>
        <v>20</v>
      </c>
    </row>
    <row r="28" spans="1:24" s="7" customFormat="1" ht="14.25" x14ac:dyDescent="0.2">
      <c r="A28" s="31"/>
      <c r="B28" s="362"/>
      <c r="C28" s="362"/>
      <c r="D28" s="362"/>
      <c r="E28" s="362"/>
      <c r="F28" s="86"/>
      <c r="G28" s="86"/>
      <c r="H28" s="288"/>
      <c r="I28" s="48"/>
      <c r="J28" s="30" t="str">
        <f t="shared" si="0"/>
        <v/>
      </c>
      <c r="K28" s="30"/>
      <c r="L28" s="32"/>
      <c r="M28" s="25"/>
      <c r="N28" s="401"/>
      <c r="O28" s="402"/>
      <c r="P28" s="402"/>
      <c r="Q28" s="402"/>
      <c r="R28" s="403"/>
      <c r="V28" s="7">
        <f t="shared" si="1"/>
        <v>6</v>
      </c>
      <c r="W28" s="7">
        <f t="shared" si="2"/>
        <v>14</v>
      </c>
      <c r="X28" s="7">
        <f t="shared" si="3"/>
        <v>20</v>
      </c>
    </row>
    <row r="29" spans="1:24" s="7" customFormat="1" ht="14.25" x14ac:dyDescent="0.2">
      <c r="A29" s="31"/>
      <c r="B29" s="362"/>
      <c r="C29" s="362"/>
      <c r="D29" s="362"/>
      <c r="E29" s="362"/>
      <c r="F29" s="86"/>
      <c r="G29" s="86"/>
      <c r="H29" s="288"/>
      <c r="I29" s="32"/>
      <c r="J29" s="30" t="str">
        <f t="shared" si="0"/>
        <v/>
      </c>
      <c r="K29" s="32"/>
      <c r="L29" s="48"/>
      <c r="N29" s="401"/>
      <c r="O29" s="402"/>
      <c r="P29" s="402"/>
      <c r="Q29" s="402"/>
      <c r="R29" s="403"/>
      <c r="V29" s="7">
        <f t="shared" si="1"/>
        <v>6</v>
      </c>
      <c r="W29" s="7">
        <f t="shared" si="2"/>
        <v>14</v>
      </c>
      <c r="X29" s="7">
        <f t="shared" si="3"/>
        <v>20</v>
      </c>
    </row>
    <row r="30" spans="1:24" s="7" customFormat="1" ht="14.25" x14ac:dyDescent="0.2">
      <c r="A30" s="67"/>
      <c r="B30" s="363"/>
      <c r="C30" s="363"/>
      <c r="D30" s="363"/>
      <c r="E30" s="363"/>
      <c r="F30" s="87"/>
      <c r="G30" s="87"/>
      <c r="H30" s="289"/>
      <c r="I30" s="68"/>
      <c r="J30" s="30" t="str">
        <f t="shared" si="0"/>
        <v/>
      </c>
      <c r="K30" s="68"/>
      <c r="L30" s="69"/>
      <c r="N30" s="401"/>
      <c r="O30" s="402"/>
      <c r="P30" s="402"/>
      <c r="Q30" s="402"/>
      <c r="R30" s="403"/>
      <c r="V30" s="7">
        <f t="shared" si="1"/>
        <v>6</v>
      </c>
      <c r="W30" s="7">
        <f t="shared" si="2"/>
        <v>14</v>
      </c>
      <c r="X30" s="7">
        <f t="shared" si="3"/>
        <v>20</v>
      </c>
    </row>
    <row r="31" spans="1:24" s="7" customFormat="1" ht="15" thickBot="1" x14ac:dyDescent="0.25">
      <c r="A31" s="61"/>
      <c r="B31" s="364"/>
      <c r="C31" s="364"/>
      <c r="D31" s="364"/>
      <c r="E31" s="364"/>
      <c r="F31" s="83"/>
      <c r="G31" s="83"/>
      <c r="H31" s="291"/>
      <c r="I31" s="62"/>
      <c r="J31" s="62" t="str">
        <f t="shared" si="0"/>
        <v/>
      </c>
      <c r="K31" s="62"/>
      <c r="L31" s="62"/>
      <c r="N31" s="404"/>
      <c r="O31" s="405"/>
      <c r="P31" s="405"/>
      <c r="Q31" s="405"/>
      <c r="R31" s="406"/>
      <c r="V31" s="7">
        <f t="shared" si="1"/>
        <v>6</v>
      </c>
      <c r="W31" s="7">
        <f t="shared" si="2"/>
        <v>14</v>
      </c>
      <c r="X31" s="7">
        <f t="shared" si="3"/>
        <v>20</v>
      </c>
    </row>
    <row r="32" spans="1:24" s="7" customFormat="1" ht="14.25" x14ac:dyDescent="0.2">
      <c r="A32" s="44"/>
      <c r="B32" s="365"/>
      <c r="C32" s="365"/>
      <c r="D32" s="365"/>
      <c r="E32" s="366"/>
      <c r="F32" s="85"/>
      <c r="G32" s="121"/>
      <c r="H32" s="290"/>
      <c r="I32" s="46"/>
      <c r="J32" s="45" t="str">
        <f t="shared" si="0"/>
        <v/>
      </c>
      <c r="K32" s="46"/>
      <c r="L32" s="47"/>
      <c r="V32" s="7">
        <f t="shared" si="1"/>
        <v>6</v>
      </c>
      <c r="W32" s="7">
        <f t="shared" si="2"/>
        <v>14</v>
      </c>
      <c r="X32" s="7">
        <f t="shared" si="3"/>
        <v>20</v>
      </c>
    </row>
    <row r="33" spans="1:24" s="7" customFormat="1" ht="14.25" x14ac:dyDescent="0.2">
      <c r="A33" s="31"/>
      <c r="B33" s="362"/>
      <c r="C33" s="362"/>
      <c r="D33" s="362"/>
      <c r="E33" s="362"/>
      <c r="F33" s="88"/>
      <c r="G33" s="86"/>
      <c r="H33" s="288"/>
      <c r="I33" s="32"/>
      <c r="J33" s="30" t="str">
        <f t="shared" si="0"/>
        <v/>
      </c>
      <c r="K33" s="32"/>
      <c r="L33" s="48"/>
      <c r="V33" s="7">
        <f t="shared" si="1"/>
        <v>6</v>
      </c>
      <c r="W33" s="7">
        <f t="shared" si="2"/>
        <v>14</v>
      </c>
      <c r="X33" s="7">
        <f t="shared" si="3"/>
        <v>20</v>
      </c>
    </row>
    <row r="34" spans="1:24" s="7" customFormat="1" ht="14.25" x14ac:dyDescent="0.2">
      <c r="A34" s="31"/>
      <c r="B34" s="362"/>
      <c r="C34" s="362"/>
      <c r="D34" s="362"/>
      <c r="E34" s="362"/>
      <c r="F34" s="86"/>
      <c r="G34" s="86"/>
      <c r="H34" s="288"/>
      <c r="I34" s="32"/>
      <c r="J34" s="30" t="str">
        <f t="shared" si="0"/>
        <v/>
      </c>
      <c r="K34" s="32"/>
      <c r="L34" s="48"/>
      <c r="V34" s="7">
        <f t="shared" si="1"/>
        <v>6</v>
      </c>
      <c r="W34" s="7">
        <f t="shared" si="2"/>
        <v>14</v>
      </c>
      <c r="X34" s="7">
        <f t="shared" si="3"/>
        <v>20</v>
      </c>
    </row>
    <row r="35" spans="1:24" s="7" customFormat="1" ht="14.25" x14ac:dyDescent="0.2">
      <c r="A35" s="67"/>
      <c r="B35" s="363"/>
      <c r="C35" s="363"/>
      <c r="D35" s="363"/>
      <c r="E35" s="363"/>
      <c r="F35" s="87"/>
      <c r="G35" s="87"/>
      <c r="H35" s="289"/>
      <c r="I35" s="68"/>
      <c r="J35" s="30" t="str">
        <f t="shared" si="0"/>
        <v/>
      </c>
      <c r="K35" s="68"/>
      <c r="L35" s="69"/>
      <c r="V35" s="7">
        <f t="shared" si="1"/>
        <v>6</v>
      </c>
      <c r="W35" s="7">
        <f t="shared" si="2"/>
        <v>14</v>
      </c>
      <c r="X35" s="7">
        <f t="shared" si="3"/>
        <v>20</v>
      </c>
    </row>
    <row r="36" spans="1:24" s="7" customFormat="1" ht="15" thickBot="1" x14ac:dyDescent="0.25">
      <c r="A36" s="61"/>
      <c r="B36" s="364"/>
      <c r="C36" s="364"/>
      <c r="D36" s="364"/>
      <c r="E36" s="364"/>
      <c r="F36" s="83"/>
      <c r="G36" s="83"/>
      <c r="H36" s="291"/>
      <c r="I36" s="63"/>
      <c r="J36" s="62" t="str">
        <f t="shared" si="0"/>
        <v/>
      </c>
      <c r="K36" s="63"/>
      <c r="L36" s="63"/>
      <c r="V36" s="7">
        <f t="shared" si="1"/>
        <v>6</v>
      </c>
      <c r="W36" s="7">
        <f t="shared" si="2"/>
        <v>14</v>
      </c>
      <c r="X36" s="7">
        <f t="shared" si="3"/>
        <v>20</v>
      </c>
    </row>
    <row r="37" spans="1:24" s="7" customFormat="1" ht="14.25" x14ac:dyDescent="0.2">
      <c r="B37" s="26"/>
      <c r="C37" s="26"/>
      <c r="D37" s="26"/>
      <c r="E37" s="26"/>
      <c r="H37" s="27" t="s">
        <v>36</v>
      </c>
      <c r="I37" s="94">
        <f>SUM(I17:I36)</f>
        <v>0</v>
      </c>
      <c r="J37" s="96">
        <f>SUM(J17:J36)</f>
        <v>0</v>
      </c>
      <c r="K37" s="94">
        <f>SUM(K17:K36)</f>
        <v>0</v>
      </c>
      <c r="L37" s="94">
        <f>SUM(L17:L36)</f>
        <v>0</v>
      </c>
    </row>
    <row r="38" spans="1:24" s="7" customFormat="1" ht="14.25" x14ac:dyDescent="0.2">
      <c r="A38" s="143" t="s">
        <v>7</v>
      </c>
      <c r="E38" s="28"/>
      <c r="K38" s="147" t="s">
        <v>33</v>
      </c>
      <c r="L38" s="95">
        <f>SUM(I37:L37)</f>
        <v>0</v>
      </c>
    </row>
    <row r="39" spans="1:24" s="7" customFormat="1" ht="14.25" x14ac:dyDescent="0.2">
      <c r="A39" s="371"/>
      <c r="B39" s="371"/>
      <c r="C39" s="371"/>
      <c r="D39" s="371"/>
      <c r="E39" s="371"/>
      <c r="F39" s="371"/>
      <c r="G39" s="371"/>
      <c r="H39" s="371"/>
      <c r="K39" s="147" t="s">
        <v>71</v>
      </c>
      <c r="L39" s="282">
        <v>0</v>
      </c>
    </row>
    <row r="40" spans="1:24" s="7" customFormat="1" ht="14.25" x14ac:dyDescent="0.2">
      <c r="A40" s="369"/>
      <c r="B40" s="369"/>
      <c r="C40" s="369"/>
      <c r="D40" s="369"/>
      <c r="E40" s="369"/>
      <c r="F40" s="369"/>
      <c r="G40" s="369"/>
      <c r="H40" s="369"/>
      <c r="K40" s="147" t="s">
        <v>15</v>
      </c>
      <c r="L40" s="95">
        <f>SUM(L38:L39)</f>
        <v>0</v>
      </c>
    </row>
    <row r="41" spans="1:24" s="7" customFormat="1" ht="14.25" x14ac:dyDescent="0.2">
      <c r="A41" s="369"/>
      <c r="B41" s="369"/>
      <c r="C41" s="369"/>
      <c r="D41" s="369"/>
      <c r="E41" s="369"/>
      <c r="F41" s="369"/>
      <c r="G41" s="369"/>
      <c r="H41" s="369"/>
      <c r="L41" s="20"/>
      <c r="N41" s="4"/>
      <c r="O41" s="4"/>
      <c r="P41" s="4"/>
      <c r="Q41" s="4"/>
      <c r="R41" s="1"/>
    </row>
    <row r="42" spans="1:24" ht="9" customHeight="1" x14ac:dyDescent="0.2">
      <c r="A42" s="300" t="s">
        <v>5</v>
      </c>
      <c r="B42" s="300"/>
      <c r="C42" s="300"/>
      <c r="D42" s="300"/>
      <c r="E42" s="300"/>
      <c r="F42" s="300"/>
      <c r="G42" s="300"/>
      <c r="H42" s="300"/>
      <c r="I42" s="300"/>
      <c r="J42" s="300"/>
      <c r="K42" s="300"/>
      <c r="L42" s="4"/>
      <c r="M42" s="4"/>
      <c r="N42" s="6"/>
      <c r="O42" s="6"/>
      <c r="P42" s="6"/>
      <c r="Q42" s="6"/>
      <c r="R42" s="6"/>
      <c r="S42" s="7"/>
    </row>
    <row r="43" spans="1:24" s="6" customFormat="1" x14ac:dyDescent="0.2">
      <c r="A43" s="300" t="s">
        <v>16</v>
      </c>
      <c r="B43" s="300"/>
      <c r="C43" s="300"/>
      <c r="D43" s="300"/>
      <c r="E43" s="300"/>
      <c r="F43" s="300"/>
      <c r="G43" s="300"/>
      <c r="H43" s="300"/>
      <c r="I43" s="300"/>
      <c r="J43" s="300"/>
      <c r="K43" s="300"/>
      <c r="N43" s="1"/>
      <c r="O43" s="1"/>
      <c r="P43" s="1"/>
      <c r="Q43" s="1"/>
      <c r="R43" s="1"/>
      <c r="S43" s="1"/>
    </row>
    <row r="44" spans="1:24" ht="22.5" customHeight="1" x14ac:dyDescent="0.2">
      <c r="A44" s="370"/>
      <c r="B44" s="370"/>
      <c r="C44" s="370"/>
      <c r="D44" s="370"/>
      <c r="E44" s="370"/>
      <c r="F44" s="370"/>
      <c r="G44" s="5"/>
      <c r="H44" s="370"/>
      <c r="I44" s="370"/>
      <c r="J44" s="370"/>
      <c r="K44" s="370"/>
      <c r="L44" s="370"/>
      <c r="S44" s="6"/>
    </row>
    <row r="45" spans="1:24" ht="12.75" customHeight="1" x14ac:dyDescent="0.2">
      <c r="A45" s="292" t="s">
        <v>59</v>
      </c>
      <c r="B45" s="292"/>
      <c r="C45" s="292"/>
      <c r="D45" s="292"/>
      <c r="E45" s="292"/>
      <c r="F45" s="292"/>
      <c r="G45" s="56"/>
      <c r="H45" s="293" t="s">
        <v>60</v>
      </c>
      <c r="I45" s="293"/>
      <c r="J45" s="293"/>
      <c r="K45" s="293"/>
      <c r="L45" s="293"/>
    </row>
    <row r="46" spans="1:24" ht="12.75" customHeight="1" thickBot="1" x14ac:dyDescent="0.25">
      <c r="A46" s="43"/>
      <c r="B46" s="43"/>
      <c r="C46" s="43"/>
      <c r="D46" s="43"/>
      <c r="E46" s="43"/>
      <c r="F46" s="43"/>
      <c r="G46" s="43"/>
      <c r="H46" s="43"/>
      <c r="I46" s="10"/>
      <c r="J46" s="12"/>
      <c r="K46" s="11"/>
      <c r="L46" s="11"/>
    </row>
    <row r="47" spans="1:24" ht="13.5" thickTop="1" x14ac:dyDescent="0.2">
      <c r="A47" s="367" t="s">
        <v>93</v>
      </c>
      <c r="B47" s="368"/>
      <c r="C47" s="108"/>
      <c r="D47" s="109"/>
      <c r="E47" s="108"/>
      <c r="F47" s="110"/>
      <c r="G47" s="108"/>
      <c r="H47" s="108"/>
      <c r="I47" s="108"/>
      <c r="J47" s="108"/>
      <c r="K47" s="111"/>
      <c r="L47" s="114"/>
      <c r="N47" s="51"/>
      <c r="O47" s="51"/>
      <c r="P47" s="51"/>
      <c r="Q47" s="51"/>
      <c r="R47" s="51"/>
    </row>
    <row r="48" spans="1:24" s="51" customFormat="1" ht="22.5" customHeight="1" x14ac:dyDescent="0.2">
      <c r="A48" s="148" t="s">
        <v>95</v>
      </c>
      <c r="C48" s="360"/>
      <c r="D48" s="360"/>
      <c r="E48" s="360"/>
      <c r="F48" s="52"/>
      <c r="H48" s="359" t="s">
        <v>94</v>
      </c>
      <c r="I48" s="359"/>
      <c r="J48" s="360"/>
      <c r="K48" s="360"/>
      <c r="L48" s="361"/>
      <c r="S48" s="1"/>
    </row>
    <row r="49" spans="1:19" s="51" customFormat="1" ht="15.75" customHeight="1" thickBot="1" x14ac:dyDescent="0.25">
      <c r="A49" s="58"/>
      <c r="B49" s="59"/>
      <c r="C49" s="60"/>
      <c r="D49" s="60"/>
      <c r="E49" s="52"/>
      <c r="F49" s="52"/>
      <c r="L49" s="112"/>
      <c r="N49" s="7"/>
      <c r="O49" s="7"/>
      <c r="P49" s="7"/>
      <c r="Q49" s="7"/>
      <c r="R49" s="7"/>
    </row>
    <row r="50" spans="1:19" s="7" customFormat="1" ht="15" thickTop="1" x14ac:dyDescent="0.2">
      <c r="A50" s="296" t="s">
        <v>61</v>
      </c>
      <c r="B50" s="297"/>
      <c r="C50" s="297"/>
      <c r="D50" s="298"/>
      <c r="E50" s="127" t="s">
        <v>47</v>
      </c>
      <c r="F50" s="141" t="s">
        <v>18</v>
      </c>
      <c r="G50" s="141" t="s">
        <v>12</v>
      </c>
      <c r="H50" s="141" t="s">
        <v>13</v>
      </c>
      <c r="I50" s="141" t="s">
        <v>11</v>
      </c>
      <c r="J50" s="128" t="s">
        <v>34</v>
      </c>
      <c r="K50" s="128" t="s">
        <v>19</v>
      </c>
      <c r="L50" s="129" t="s">
        <v>14</v>
      </c>
      <c r="S50" s="51"/>
    </row>
    <row r="51" spans="1:19" s="7" customFormat="1" ht="15.75" customHeight="1" x14ac:dyDescent="0.2">
      <c r="A51" s="89"/>
      <c r="B51" s="90"/>
      <c r="C51" s="173" t="s">
        <v>37</v>
      </c>
      <c r="D51" s="174" t="s">
        <v>11</v>
      </c>
      <c r="E51" s="57" t="s">
        <v>38</v>
      </c>
      <c r="F51" s="93"/>
      <c r="G51" s="93"/>
      <c r="H51" s="93"/>
      <c r="I51" s="93"/>
      <c r="J51" s="8"/>
      <c r="K51" s="8"/>
      <c r="L51" s="113"/>
    </row>
    <row r="52" spans="1:19" s="7" customFormat="1" ht="15.75" customHeight="1" x14ac:dyDescent="0.2">
      <c r="A52" s="249" t="s">
        <v>6</v>
      </c>
      <c r="C52" s="91">
        <v>75500</v>
      </c>
      <c r="D52" s="92">
        <v>733020</v>
      </c>
      <c r="E52" s="57" t="s">
        <v>39</v>
      </c>
      <c r="F52" s="93"/>
      <c r="G52" s="93"/>
      <c r="H52" s="93"/>
      <c r="I52" s="93">
        <v>733020</v>
      </c>
      <c r="J52" s="8"/>
      <c r="K52" s="8"/>
      <c r="L52" s="113"/>
    </row>
    <row r="53" spans="1:19" s="7" customFormat="1" ht="15.75" customHeight="1" x14ac:dyDescent="0.2">
      <c r="A53" s="249" t="s">
        <v>10</v>
      </c>
      <c r="C53" s="91">
        <v>75500</v>
      </c>
      <c r="D53" s="92">
        <v>733030</v>
      </c>
      <c r="E53" s="57" t="s">
        <v>40</v>
      </c>
      <c r="F53" s="93"/>
      <c r="G53" s="93"/>
      <c r="H53" s="93"/>
      <c r="I53" s="93">
        <v>733030</v>
      </c>
      <c r="J53" s="8"/>
      <c r="K53" s="8"/>
      <c r="L53" s="113"/>
    </row>
    <row r="54" spans="1:19" s="7" customFormat="1" ht="15.75" customHeight="1" x14ac:dyDescent="0.2">
      <c r="A54" s="249" t="s">
        <v>8</v>
      </c>
      <c r="C54" s="91">
        <v>75500</v>
      </c>
      <c r="D54" s="92">
        <v>733060</v>
      </c>
      <c r="E54" s="57" t="s">
        <v>41</v>
      </c>
      <c r="F54" s="93"/>
      <c r="G54" s="93"/>
      <c r="H54" s="93"/>
      <c r="I54" s="93">
        <v>733060</v>
      </c>
      <c r="J54" s="8"/>
      <c r="K54" s="8"/>
      <c r="L54" s="113"/>
    </row>
    <row r="55" spans="1:19" s="7" customFormat="1" ht="15.75" customHeight="1" x14ac:dyDescent="0.2">
      <c r="A55" s="249" t="s">
        <v>9</v>
      </c>
      <c r="C55" s="91">
        <v>75500</v>
      </c>
      <c r="D55" s="92">
        <v>733080</v>
      </c>
      <c r="E55" s="57" t="s">
        <v>42</v>
      </c>
      <c r="F55" s="93"/>
      <c r="G55" s="93"/>
      <c r="H55" s="93"/>
      <c r="I55" s="93">
        <v>733080</v>
      </c>
      <c r="J55" s="8"/>
      <c r="K55" s="8"/>
      <c r="L55" s="113"/>
    </row>
    <row r="56" spans="1:19" s="7" customFormat="1" ht="15.75" customHeight="1" x14ac:dyDescent="0.2">
      <c r="A56" s="249" t="s">
        <v>62</v>
      </c>
      <c r="C56" s="91">
        <v>75500</v>
      </c>
      <c r="D56" s="92">
        <v>733090</v>
      </c>
      <c r="E56" s="57" t="s">
        <v>20</v>
      </c>
      <c r="F56" s="93"/>
      <c r="G56" s="93"/>
      <c r="H56" s="93"/>
      <c r="I56" s="93">
        <v>733090</v>
      </c>
      <c r="J56" s="8"/>
      <c r="K56" s="8"/>
      <c r="L56" s="113"/>
    </row>
    <row r="57" spans="1:19" s="7" customFormat="1" ht="15.75" customHeight="1" x14ac:dyDescent="0.2">
      <c r="A57" s="249" t="s">
        <v>4</v>
      </c>
      <c r="C57" s="91">
        <v>75500</v>
      </c>
      <c r="D57" s="92">
        <v>733100</v>
      </c>
      <c r="E57" s="57" t="s">
        <v>43</v>
      </c>
      <c r="F57" s="93"/>
      <c r="G57" s="93"/>
      <c r="H57" s="93"/>
      <c r="I57" s="93">
        <v>733100</v>
      </c>
      <c r="J57" s="8"/>
      <c r="K57" s="8"/>
      <c r="L57" s="113"/>
    </row>
    <row r="58" spans="1:19" s="7" customFormat="1" ht="15.75" customHeight="1" x14ac:dyDescent="0.2">
      <c r="A58" s="249" t="s">
        <v>54</v>
      </c>
      <c r="C58" s="91">
        <v>75500</v>
      </c>
      <c r="D58" s="92">
        <v>733120</v>
      </c>
      <c r="E58" s="57" t="s">
        <v>44</v>
      </c>
      <c r="F58" s="93"/>
      <c r="G58" s="93"/>
      <c r="H58" s="93"/>
      <c r="I58" s="93">
        <v>733120</v>
      </c>
      <c r="J58" s="8"/>
      <c r="K58" s="8"/>
      <c r="L58" s="113"/>
    </row>
    <row r="59" spans="1:19" s="7" customFormat="1" ht="15.75" customHeight="1" x14ac:dyDescent="0.2">
      <c r="A59" s="249" t="s">
        <v>63</v>
      </c>
      <c r="C59" s="91">
        <v>75500</v>
      </c>
      <c r="D59" s="92">
        <v>733130</v>
      </c>
      <c r="E59" s="57" t="s">
        <v>45</v>
      </c>
      <c r="F59" s="93"/>
      <c r="G59" s="93"/>
      <c r="H59" s="93"/>
      <c r="I59" s="93">
        <v>733130</v>
      </c>
      <c r="J59" s="8"/>
      <c r="K59" s="8"/>
      <c r="L59" s="113"/>
    </row>
    <row r="60" spans="1:19" s="7" customFormat="1" ht="15.75" customHeight="1" x14ac:dyDescent="0.2">
      <c r="A60" s="249" t="s">
        <v>35</v>
      </c>
      <c r="C60" s="91">
        <v>75500</v>
      </c>
      <c r="D60" s="92">
        <v>733140</v>
      </c>
      <c r="E60" s="57">
        <v>10</v>
      </c>
      <c r="F60" s="93"/>
      <c r="G60" s="93"/>
      <c r="H60" s="93"/>
      <c r="I60" s="93">
        <v>733140</v>
      </c>
      <c r="J60" s="8"/>
      <c r="K60" s="8"/>
      <c r="L60" s="113"/>
    </row>
    <row r="61" spans="1:19" s="7" customFormat="1" ht="15.75" customHeight="1" x14ac:dyDescent="0.2">
      <c r="A61" s="250" t="s">
        <v>58</v>
      </c>
      <c r="C61" s="91">
        <v>75500</v>
      </c>
      <c r="D61" s="92">
        <v>733150</v>
      </c>
      <c r="E61" s="57">
        <v>11</v>
      </c>
      <c r="F61" s="93"/>
      <c r="G61" s="93"/>
      <c r="H61" s="93"/>
      <c r="I61" s="93">
        <v>733150</v>
      </c>
      <c r="J61" s="8"/>
      <c r="K61" s="8"/>
      <c r="L61" s="113"/>
    </row>
    <row r="62" spans="1:19" s="7" customFormat="1" ht="15.75" customHeight="1" x14ac:dyDescent="0.2">
      <c r="A62" s="250" t="s">
        <v>48</v>
      </c>
      <c r="C62" s="91">
        <v>70000</v>
      </c>
      <c r="D62" s="92">
        <v>744160</v>
      </c>
      <c r="E62" s="57">
        <v>12</v>
      </c>
      <c r="F62" s="93"/>
      <c r="G62" s="93"/>
      <c r="H62" s="93"/>
      <c r="I62" s="93">
        <v>744160</v>
      </c>
      <c r="J62" s="8"/>
      <c r="K62" s="8"/>
      <c r="L62" s="113"/>
    </row>
    <row r="63" spans="1:19" s="7" customFormat="1" ht="15.75" customHeight="1" thickBot="1" x14ac:dyDescent="0.25">
      <c r="A63" s="249" t="s">
        <v>55</v>
      </c>
      <c r="C63" s="91">
        <v>75500</v>
      </c>
      <c r="D63" s="252"/>
      <c r="E63" s="122">
        <v>13</v>
      </c>
      <c r="F63" s="248"/>
      <c r="G63" s="248"/>
      <c r="H63" s="248"/>
      <c r="I63" s="248"/>
      <c r="J63" s="123"/>
      <c r="K63" s="123"/>
      <c r="L63" s="124"/>
    </row>
    <row r="64" spans="1:19" s="7" customFormat="1" ht="15.75" thickBot="1" x14ac:dyDescent="0.3">
      <c r="A64" s="115"/>
      <c r="B64" s="116"/>
      <c r="C64" s="116"/>
      <c r="D64" s="119"/>
      <c r="E64" s="125"/>
      <c r="F64" s="126"/>
      <c r="G64" s="126"/>
      <c r="H64" s="126"/>
      <c r="I64" s="137" t="s">
        <v>97</v>
      </c>
      <c r="J64" s="138" t="str">
        <f>IF(L64=L38,"Yes","No")</f>
        <v>Yes</v>
      </c>
      <c r="K64" s="139" t="s">
        <v>96</v>
      </c>
      <c r="L64" s="140">
        <f>SUM(L51:L63)</f>
        <v>0</v>
      </c>
    </row>
    <row r="65" spans="1:19" s="7" customFormat="1" ht="15" thickTop="1" x14ac:dyDescent="0.2">
      <c r="A65" s="9"/>
      <c r="B65" s="9"/>
      <c r="C65" s="53"/>
      <c r="D65" s="41"/>
      <c r="E65" s="54"/>
      <c r="F65" s="41"/>
      <c r="I65" s="130"/>
      <c r="L65" s="20"/>
    </row>
    <row r="66" spans="1:19" s="7" customFormat="1" ht="14.25" x14ac:dyDescent="0.2">
      <c r="A66" s="9"/>
      <c r="B66" s="9"/>
      <c r="C66" s="53"/>
      <c r="D66" s="41"/>
      <c r="E66" s="54"/>
      <c r="F66" s="41"/>
      <c r="L66" s="20"/>
      <c r="N66" s="1"/>
      <c r="O66" s="1"/>
      <c r="P66" s="1"/>
      <c r="Q66" s="1"/>
      <c r="R66" s="1"/>
    </row>
    <row r="67" spans="1:19" ht="14.25" x14ac:dyDescent="0.2">
      <c r="A67" s="9"/>
      <c r="B67" s="9"/>
      <c r="C67" s="53"/>
      <c r="D67" s="41"/>
      <c r="E67" s="54"/>
      <c r="F67" s="41"/>
      <c r="S67" s="7"/>
    </row>
    <row r="68" spans="1:19" ht="12" x14ac:dyDescent="0.2">
      <c r="A68" s="9"/>
      <c r="B68" s="9"/>
      <c r="C68" s="53"/>
      <c r="D68" s="41"/>
      <c r="E68" s="54"/>
      <c r="F68" s="41"/>
    </row>
    <row r="69" spans="1:19" ht="12" x14ac:dyDescent="0.2">
      <c r="A69" s="9"/>
      <c r="B69" s="9"/>
      <c r="C69" s="53"/>
      <c r="D69" s="41"/>
      <c r="E69" s="54"/>
      <c r="F69" s="41"/>
    </row>
    <row r="70" spans="1:19" ht="12" x14ac:dyDescent="0.2">
      <c r="A70" s="9"/>
      <c r="B70" s="9"/>
      <c r="C70" s="53"/>
      <c r="D70" s="41"/>
      <c r="E70" s="54"/>
      <c r="F70" s="41"/>
    </row>
    <row r="71" spans="1:19" ht="12" x14ac:dyDescent="0.2">
      <c r="A71" s="9"/>
      <c r="B71" s="9"/>
      <c r="C71" s="53"/>
      <c r="D71" s="41"/>
      <c r="E71" s="54"/>
      <c r="F71" s="41"/>
    </row>
  </sheetData>
  <sheetProtection algorithmName="SHA-512" hashValue="cqfATjv8etre7wIQhWjF8JCf43D8BFR2zMXdSuMcQGT3iN6J59dQOx9lUF49GrJE8aq2a5F/687sBFcC4fbmIg==" saltValue="C3HdYlBFdU+SKnk57x4cuw==" spinCount="100000" sheet="1" objects="1" scenarios="1" formatCells="0" formatColumns="0" formatRows="0" insertRows="0"/>
  <mergeCells count="63">
    <mergeCell ref="N27:R31"/>
    <mergeCell ref="A42:K42"/>
    <mergeCell ref="B18:E18"/>
    <mergeCell ref="D11:F11"/>
    <mergeCell ref="B20:E20"/>
    <mergeCell ref="B21:E21"/>
    <mergeCell ref="A11:B11"/>
    <mergeCell ref="F15:G15"/>
    <mergeCell ref="B15:E15"/>
    <mergeCell ref="B16:E16"/>
    <mergeCell ref="B17:E17"/>
    <mergeCell ref="B27:E27"/>
    <mergeCell ref="B28:E28"/>
    <mergeCell ref="B22:E22"/>
    <mergeCell ref="B23:E23"/>
    <mergeCell ref="B35:E35"/>
    <mergeCell ref="H6:L6"/>
    <mergeCell ref="A7:F7"/>
    <mergeCell ref="A8:F8"/>
    <mergeCell ref="H8:L8"/>
    <mergeCell ref="N26:R26"/>
    <mergeCell ref="N22:R22"/>
    <mergeCell ref="N23:R24"/>
    <mergeCell ref="N15:O15"/>
    <mergeCell ref="P15:R15"/>
    <mergeCell ref="A13:L14"/>
    <mergeCell ref="H11:I11"/>
    <mergeCell ref="B25:E25"/>
    <mergeCell ref="B19:E19"/>
    <mergeCell ref="B26:E26"/>
    <mergeCell ref="B24:E24"/>
    <mergeCell ref="B33:E33"/>
    <mergeCell ref="B36:E36"/>
    <mergeCell ref="A43:K43"/>
    <mergeCell ref="A39:H39"/>
    <mergeCell ref="A1:F2"/>
    <mergeCell ref="A5:F5"/>
    <mergeCell ref="A6:F6"/>
    <mergeCell ref="A4:F4"/>
    <mergeCell ref="H10:I10"/>
    <mergeCell ref="D10:F10"/>
    <mergeCell ref="A10:B10"/>
    <mergeCell ref="H1:L1"/>
    <mergeCell ref="H2:L2"/>
    <mergeCell ref="H7:L7"/>
    <mergeCell ref="H4:L4"/>
    <mergeCell ref="H5:L5"/>
    <mergeCell ref="H48:I48"/>
    <mergeCell ref="J48:L48"/>
    <mergeCell ref="A50:D50"/>
    <mergeCell ref="C48:E48"/>
    <mergeCell ref="B29:E29"/>
    <mergeCell ref="B30:E30"/>
    <mergeCell ref="B31:E31"/>
    <mergeCell ref="B32:E32"/>
    <mergeCell ref="A47:B47"/>
    <mergeCell ref="B34:E34"/>
    <mergeCell ref="A40:H40"/>
    <mergeCell ref="A41:H41"/>
    <mergeCell ref="A45:F45"/>
    <mergeCell ref="H45:L45"/>
    <mergeCell ref="A44:F44"/>
    <mergeCell ref="H44:L44"/>
  </mergeCells>
  <phoneticPr fontId="4" type="noConversion"/>
  <conditionalFormatting sqref="J64">
    <cfRule type="expression" dxfId="5" priority="1">
      <formula>J64="No"</formula>
    </cfRule>
    <cfRule type="expression" dxfId="4" priority="2">
      <formula>J64="Yes"</formula>
    </cfRule>
  </conditionalFormatting>
  <dataValidations count="1">
    <dataValidation type="custom" operator="lessThanOrEqual" allowBlank="1" showInputMessage="1" showErrorMessage="1" errorTitle="Incorrect Value" error="Value MUST be negative" prompt="Please enter as a negative value." sqref="L39" xr:uid="{268CB3D1-F23F-4DBB-A018-B0ACD07D6956}">
      <formula1>L39&lt;=0</formula1>
    </dataValidation>
  </dataValidations>
  <printOptions horizontalCentered="1"/>
  <pageMargins left="0.1" right="0.1" top="0.5" bottom="0.2" header="0" footer="0"/>
  <pageSetup scale="80" fitToWidth="0"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Employee">
                <anchor moveWithCells="1">
                  <from>
                    <xdr:col>9</xdr:col>
                    <xdr:colOff>76200</xdr:colOff>
                    <xdr:row>8</xdr:row>
                    <xdr:rowOff>76200</xdr:rowOff>
                  </from>
                  <to>
                    <xdr:col>10</xdr:col>
                    <xdr:colOff>190500</xdr:colOff>
                    <xdr:row>10</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ltText="Employee">
                <anchor moveWithCells="1">
                  <from>
                    <xdr:col>9</xdr:col>
                    <xdr:colOff>66675</xdr:colOff>
                    <xdr:row>10</xdr:row>
                    <xdr:rowOff>9525</xdr:rowOff>
                  </from>
                  <to>
                    <xdr:col>10</xdr:col>
                    <xdr:colOff>257175</xdr:colOff>
                    <xdr:row>11</xdr:row>
                    <xdr:rowOff>47625</xdr:rowOff>
                  </to>
                </anchor>
              </controlPr>
            </control>
          </mc:Choice>
        </mc:AlternateContent>
        <mc:AlternateContent xmlns:mc="http://schemas.openxmlformats.org/markup-compatibility/2006">
          <mc:Choice Requires="x14">
            <control shapeId="1033" r:id="rId6" name="Check Box 9">
              <controlPr defaultSize="0" autoFill="0" autoLine="0" autoPict="0" altText="Employee">
                <anchor moveWithCells="1">
                  <from>
                    <xdr:col>10</xdr:col>
                    <xdr:colOff>352425</xdr:colOff>
                    <xdr:row>9</xdr:row>
                    <xdr:rowOff>0</xdr:rowOff>
                  </from>
                  <to>
                    <xdr:col>11</xdr:col>
                    <xdr:colOff>466725</xdr:colOff>
                    <xdr:row>10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C7BAD-CE64-4DEE-9D0D-79DADFA4266C}">
  <dimension ref="A1:Y69"/>
  <sheetViews>
    <sheetView zoomScaleNormal="100" workbookViewId="0">
      <selection activeCell="A5" sqref="A5:F5"/>
    </sheetView>
  </sheetViews>
  <sheetFormatPr defaultColWidth="9.140625" defaultRowHeight="11.25" x14ac:dyDescent="0.2"/>
  <cols>
    <col min="1" max="1" width="11.7109375" style="1" customWidth="1"/>
    <col min="2" max="2" width="6.7109375" style="1" customWidth="1"/>
    <col min="3" max="3" width="7.5703125" style="1" customWidth="1"/>
    <col min="4" max="4" width="7.7109375" style="1" customWidth="1"/>
    <col min="5" max="5" width="8.7109375" style="5" bestFit="1" customWidth="1"/>
    <col min="6" max="6" width="12.5703125" style="1" bestFit="1" customWidth="1"/>
    <col min="7" max="7" width="12.42578125" style="1" bestFit="1" customWidth="1"/>
    <col min="8" max="11" width="10.7109375" style="1" customWidth="1"/>
    <col min="12" max="12" width="10.7109375" style="3" customWidth="1"/>
    <col min="13" max="15" width="9.140625" style="1"/>
    <col min="16" max="16" width="19.28515625" style="1" bestFit="1" customWidth="1"/>
    <col min="17" max="17" width="3.42578125" style="1" customWidth="1"/>
    <col min="18" max="18" width="20" style="1" bestFit="1" customWidth="1"/>
    <col min="19" max="20" width="9.140625" style="1"/>
    <col min="21" max="21" width="9.140625" style="142"/>
    <col min="22" max="24" width="9.140625" style="142" hidden="1" customWidth="1"/>
    <col min="25" max="25" width="9.140625" style="142"/>
    <col min="26" max="16384" width="9.140625" style="1"/>
  </cols>
  <sheetData>
    <row r="1" spans="1:25" ht="15.75" x14ac:dyDescent="0.25">
      <c r="A1" s="353" t="s">
        <v>0</v>
      </c>
      <c r="B1" s="353"/>
      <c r="C1" s="353"/>
      <c r="D1" s="353"/>
      <c r="E1" s="353"/>
      <c r="F1" s="353"/>
      <c r="H1" s="354" t="s">
        <v>79</v>
      </c>
      <c r="I1" s="354"/>
      <c r="J1" s="354"/>
      <c r="K1" s="354"/>
      <c r="L1" s="354"/>
    </row>
    <row r="2" spans="1:25" ht="11.25" customHeight="1" x14ac:dyDescent="0.2">
      <c r="A2" s="353"/>
      <c r="B2" s="353"/>
      <c r="C2" s="353"/>
      <c r="D2" s="353"/>
      <c r="E2" s="353"/>
      <c r="F2" s="353"/>
      <c r="H2" s="355" t="s">
        <v>80</v>
      </c>
      <c r="I2" s="355"/>
      <c r="J2" s="355"/>
      <c r="K2" s="355"/>
      <c r="L2" s="355"/>
      <c r="M2" s="42"/>
    </row>
    <row r="3" spans="1:25" ht="3.75" customHeight="1" x14ac:dyDescent="0.2">
      <c r="A3" s="99"/>
      <c r="B3" s="99"/>
      <c r="C3" s="99"/>
      <c r="D3" s="99"/>
      <c r="E3" s="99"/>
      <c r="F3" s="99"/>
      <c r="G3" s="99"/>
      <c r="H3" s="99"/>
      <c r="I3" s="99"/>
      <c r="J3" s="99"/>
      <c r="K3" s="99"/>
      <c r="L3" s="99"/>
    </row>
    <row r="4" spans="1:25" s="100" customFormat="1" ht="12.75" x14ac:dyDescent="0.2">
      <c r="A4" s="356" t="s">
        <v>17</v>
      </c>
      <c r="B4" s="357"/>
      <c r="C4" s="357"/>
      <c r="D4" s="357"/>
      <c r="E4" s="357"/>
      <c r="F4" s="358"/>
      <c r="H4" s="356" t="s">
        <v>46</v>
      </c>
      <c r="I4" s="357"/>
      <c r="J4" s="357"/>
      <c r="K4" s="357"/>
      <c r="L4" s="358"/>
    </row>
    <row r="5" spans="1:25" s="39" customFormat="1" ht="14.25" x14ac:dyDescent="0.2">
      <c r="A5" s="372"/>
      <c r="B5" s="373"/>
      <c r="C5" s="373"/>
      <c r="D5" s="373"/>
      <c r="E5" s="373"/>
      <c r="F5" s="374"/>
      <c r="G5" s="40"/>
      <c r="H5" s="372"/>
      <c r="I5" s="373"/>
      <c r="J5" s="373"/>
      <c r="K5" s="373"/>
      <c r="L5" s="374"/>
    </row>
    <row r="6" spans="1:25" s="39" customFormat="1" ht="14.25" x14ac:dyDescent="0.2">
      <c r="A6" s="372"/>
      <c r="B6" s="373"/>
      <c r="C6" s="373"/>
      <c r="D6" s="373"/>
      <c r="E6" s="373"/>
      <c r="F6" s="374"/>
      <c r="G6" s="40"/>
      <c r="H6" s="372"/>
      <c r="I6" s="373"/>
      <c r="J6" s="373"/>
      <c r="K6" s="373"/>
      <c r="L6" s="374"/>
    </row>
    <row r="7" spans="1:25" s="100" customFormat="1" ht="12.75" x14ac:dyDescent="0.2">
      <c r="A7" s="378"/>
      <c r="B7" s="410"/>
      <c r="C7" s="410"/>
      <c r="D7" s="410"/>
      <c r="E7" s="410"/>
      <c r="F7" s="411"/>
      <c r="H7" s="375" t="s">
        <v>81</v>
      </c>
      <c r="I7" s="376"/>
      <c r="J7" s="376"/>
      <c r="K7" s="376"/>
      <c r="L7" s="377"/>
    </row>
    <row r="8" spans="1:25" s="39" customFormat="1" ht="14.25" x14ac:dyDescent="0.2">
      <c r="A8" s="381"/>
      <c r="B8" s="382"/>
      <c r="C8" s="382"/>
      <c r="D8" s="382"/>
      <c r="E8" s="382"/>
      <c r="F8" s="383"/>
      <c r="G8" s="40"/>
      <c r="H8" s="381"/>
      <c r="I8" s="382"/>
      <c r="J8" s="382"/>
      <c r="K8" s="382"/>
      <c r="L8" s="383"/>
    </row>
    <row r="9" spans="1:25" s="100" customFormat="1" ht="7.5" customHeight="1" x14ac:dyDescent="0.2"/>
    <row r="10" spans="1:25" s="38" customFormat="1" ht="15.75" customHeight="1" x14ac:dyDescent="0.2">
      <c r="A10" s="412" t="s">
        <v>56</v>
      </c>
      <c r="B10" s="413"/>
      <c r="C10" s="101"/>
      <c r="D10" s="414" t="s">
        <v>32</v>
      </c>
      <c r="E10" s="415"/>
      <c r="F10" s="416"/>
      <c r="G10" s="102"/>
      <c r="H10" s="412" t="s">
        <v>31</v>
      </c>
      <c r="I10" s="413"/>
      <c r="J10" s="71"/>
      <c r="K10" s="103"/>
      <c r="L10" s="103"/>
      <c r="M10" s="37"/>
      <c r="N10" s="37"/>
      <c r="O10" s="37"/>
      <c r="P10" s="37"/>
      <c r="Q10" s="37"/>
      <c r="R10" s="37"/>
      <c r="U10" s="151"/>
      <c r="V10" s="151"/>
      <c r="W10" s="151"/>
      <c r="X10" s="151"/>
      <c r="Y10" s="151"/>
    </row>
    <row r="11" spans="1:25" ht="15.75" customHeight="1" x14ac:dyDescent="0.2">
      <c r="A11" s="407"/>
      <c r="B11" s="409"/>
      <c r="D11" s="407"/>
      <c r="E11" s="408"/>
      <c r="F11" s="409"/>
      <c r="G11" s="5"/>
      <c r="H11" s="396"/>
      <c r="I11" s="397"/>
      <c r="J11" s="73"/>
      <c r="K11" s="73"/>
      <c r="L11" s="73"/>
    </row>
    <row r="12" spans="1:25" s="7" customFormat="1" ht="6.75" customHeight="1" x14ac:dyDescent="0.2">
      <c r="A12" s="13"/>
      <c r="B12" s="14"/>
      <c r="C12" s="14"/>
      <c r="D12" s="15"/>
      <c r="E12" s="16"/>
      <c r="F12" s="16"/>
      <c r="G12" s="16"/>
      <c r="H12" s="16"/>
      <c r="I12" s="16"/>
      <c r="J12" s="16"/>
      <c r="K12" s="16"/>
      <c r="L12" s="16"/>
      <c r="M12" s="17"/>
      <c r="N12" s="18"/>
      <c r="O12" s="19"/>
      <c r="P12" s="19"/>
      <c r="Q12" s="19"/>
      <c r="R12" s="19"/>
      <c r="U12" s="143"/>
      <c r="V12" s="143"/>
      <c r="W12" s="143"/>
      <c r="X12" s="143"/>
      <c r="Y12" s="143"/>
    </row>
    <row r="13" spans="1:25" s="7" customFormat="1" ht="14.25" x14ac:dyDescent="0.2">
      <c r="A13" s="329" t="s">
        <v>99</v>
      </c>
      <c r="B13" s="329"/>
      <c r="C13" s="329"/>
      <c r="D13" s="329"/>
      <c r="E13" s="329"/>
      <c r="F13" s="329"/>
      <c r="G13" s="329"/>
      <c r="H13" s="329"/>
      <c r="I13" s="329"/>
      <c r="J13" s="329"/>
      <c r="K13" s="329"/>
      <c r="L13" s="329"/>
      <c r="M13" s="17"/>
      <c r="N13" s="18"/>
      <c r="O13" s="19"/>
      <c r="P13" s="19"/>
      <c r="Q13" s="19"/>
      <c r="R13" s="19"/>
      <c r="U13" s="143"/>
      <c r="V13" s="143"/>
      <c r="W13" s="143"/>
      <c r="X13" s="143"/>
      <c r="Y13" s="143"/>
    </row>
    <row r="14" spans="1:25" s="7" customFormat="1" ht="14.25" x14ac:dyDescent="0.2">
      <c r="A14" s="329"/>
      <c r="B14" s="329"/>
      <c r="C14" s="329"/>
      <c r="D14" s="329"/>
      <c r="E14" s="329"/>
      <c r="F14" s="329"/>
      <c r="G14" s="329"/>
      <c r="H14" s="329"/>
      <c r="I14" s="329"/>
      <c r="J14" s="329"/>
      <c r="K14" s="329"/>
      <c r="L14" s="329"/>
      <c r="M14" s="17"/>
      <c r="N14" s="18"/>
      <c r="O14" s="19"/>
      <c r="P14" s="19"/>
      <c r="Q14" s="19"/>
      <c r="R14" s="19"/>
      <c r="U14" s="143"/>
      <c r="V14" s="143"/>
      <c r="W14" s="143"/>
      <c r="X14" s="143"/>
      <c r="Y14" s="143"/>
    </row>
    <row r="15" spans="1:25" s="99" customFormat="1" ht="15.95" customHeight="1" x14ac:dyDescent="0.2">
      <c r="A15" s="144" t="s">
        <v>1</v>
      </c>
      <c r="B15" s="417" t="s">
        <v>29</v>
      </c>
      <c r="C15" s="417"/>
      <c r="D15" s="417"/>
      <c r="E15" s="417"/>
      <c r="F15" s="418" t="s">
        <v>28</v>
      </c>
      <c r="G15" s="418"/>
      <c r="H15" s="145" t="s">
        <v>25</v>
      </c>
      <c r="I15" s="145" t="s">
        <v>23</v>
      </c>
      <c r="J15" s="145"/>
      <c r="K15" s="145"/>
      <c r="L15" s="145" t="s">
        <v>21</v>
      </c>
      <c r="M15" s="34"/>
      <c r="N15" s="419" t="s">
        <v>49</v>
      </c>
      <c r="O15" s="420"/>
      <c r="P15" s="420" t="s">
        <v>64</v>
      </c>
      <c r="Q15" s="420"/>
      <c r="R15" s="421"/>
      <c r="U15" s="52"/>
      <c r="V15" s="52"/>
      <c r="W15" s="52"/>
      <c r="X15" s="52"/>
      <c r="Y15" s="52"/>
    </row>
    <row r="16" spans="1:25" s="99" customFormat="1" ht="15.95" customHeight="1" x14ac:dyDescent="0.2">
      <c r="A16" s="146" t="s">
        <v>57</v>
      </c>
      <c r="B16" s="417" t="s">
        <v>30</v>
      </c>
      <c r="C16" s="417"/>
      <c r="D16" s="417"/>
      <c r="E16" s="417"/>
      <c r="F16" s="145" t="s">
        <v>27</v>
      </c>
      <c r="G16" s="145" t="s">
        <v>26</v>
      </c>
      <c r="H16" s="145" t="s">
        <v>2</v>
      </c>
      <c r="I16" s="145" t="s">
        <v>24</v>
      </c>
      <c r="J16" s="145" t="s">
        <v>3</v>
      </c>
      <c r="K16" s="145" t="s">
        <v>4</v>
      </c>
      <c r="L16" s="145" t="s">
        <v>22</v>
      </c>
      <c r="M16" s="35"/>
      <c r="N16" s="268"/>
      <c r="O16" s="269"/>
      <c r="P16" s="270" t="s">
        <v>65</v>
      </c>
      <c r="Q16" s="271"/>
      <c r="R16" s="272" t="s">
        <v>66</v>
      </c>
      <c r="U16" s="52"/>
      <c r="V16" s="52"/>
      <c r="W16" s="52"/>
      <c r="X16" s="52"/>
      <c r="Y16" s="52"/>
    </row>
    <row r="17" spans="1:25" s="7" customFormat="1" ht="15.95" customHeight="1" x14ac:dyDescent="0.2">
      <c r="A17" s="29"/>
      <c r="B17" s="362"/>
      <c r="C17" s="362"/>
      <c r="D17" s="362"/>
      <c r="E17" s="362"/>
      <c r="F17" s="81"/>
      <c r="G17" s="81"/>
      <c r="H17" s="283"/>
      <c r="I17" s="30"/>
      <c r="J17" s="30" t="str">
        <f>IF(ISBLANK(A17),"",SUM(V17:X17))</f>
        <v/>
      </c>
      <c r="K17" s="30"/>
      <c r="L17" s="30"/>
      <c r="M17" s="21"/>
      <c r="N17" s="273" t="s">
        <v>50</v>
      </c>
      <c r="O17" s="274">
        <v>10</v>
      </c>
      <c r="P17" s="275">
        <v>0.2298611111111111</v>
      </c>
      <c r="Q17" s="276"/>
      <c r="R17" s="277">
        <v>0.33263888888888887</v>
      </c>
      <c r="U17" s="143"/>
      <c r="V17" s="143">
        <f>IF(AND(OR(ISBLANK(F17),F17&lt;$P$17), OR(ISBLANK(G17),G17&gt;$R$17)),10,0)</f>
        <v>10</v>
      </c>
      <c r="W17" s="143">
        <f>IF(AND(OR(ISBLANK(F17),F17&lt;$P$18), OR(ISBLANK(G17),G17&gt;$R$18)),18,0)</f>
        <v>18</v>
      </c>
      <c r="X17" s="143">
        <f>IF(AND(OR(ISBLANK(F17),F17&lt;$P$19), OR(ISBLANK(G17),G17&gt;$R$19)),28,0)</f>
        <v>28</v>
      </c>
      <c r="Y17" s="143"/>
    </row>
    <row r="18" spans="1:25" s="7" customFormat="1" ht="15.95" customHeight="1" x14ac:dyDescent="0.2">
      <c r="A18" s="29"/>
      <c r="B18" s="362"/>
      <c r="C18" s="362"/>
      <c r="D18" s="362"/>
      <c r="E18" s="362"/>
      <c r="F18" s="81"/>
      <c r="G18" s="81"/>
      <c r="H18" s="283"/>
      <c r="I18" s="30"/>
      <c r="J18" s="30" t="str">
        <f t="shared" ref="J18:J34" si="0">IF(ISBLANK(A18),"",SUM(V18:X18))</f>
        <v/>
      </c>
      <c r="K18" s="30"/>
      <c r="L18" s="30"/>
      <c r="M18" s="21"/>
      <c r="N18" s="273" t="s">
        <v>51</v>
      </c>
      <c r="O18" s="274">
        <v>18</v>
      </c>
      <c r="P18" s="275">
        <v>0.47986111111111113</v>
      </c>
      <c r="Q18" s="276"/>
      <c r="R18" s="277">
        <v>0.54097222222222219</v>
      </c>
      <c r="U18" s="143"/>
      <c r="V18" s="143">
        <f t="shared" ref="V18:V36" si="1">IF(AND(OR(ISBLANK(F18),F18&lt;$P$17), OR(ISBLANK(G18),G18&gt;$R$17)),10,0)</f>
        <v>10</v>
      </c>
      <c r="W18" s="143">
        <f t="shared" ref="W18:W36" si="2">IF(AND(OR(ISBLANK(F18),F18&lt;$P$18), OR(ISBLANK(G18),G18&gt;$R$18)),18,0)</f>
        <v>18</v>
      </c>
      <c r="X18" s="143">
        <f t="shared" ref="X18:X36" si="3">IF(AND(OR(ISBLANK(F18),F18&lt;$P$19), OR(ISBLANK(G18),G18&gt;$R$19)),28,0)</f>
        <v>28</v>
      </c>
      <c r="Y18" s="143"/>
    </row>
    <row r="19" spans="1:25" s="7" customFormat="1" ht="15.95" customHeight="1" x14ac:dyDescent="0.2">
      <c r="A19" s="29"/>
      <c r="B19" s="398"/>
      <c r="C19" s="399"/>
      <c r="D19" s="399"/>
      <c r="E19" s="400"/>
      <c r="F19" s="81"/>
      <c r="G19" s="81"/>
      <c r="H19" s="283"/>
      <c r="I19" s="30"/>
      <c r="J19" s="30" t="str">
        <f t="shared" si="0"/>
        <v/>
      </c>
      <c r="K19" s="30"/>
      <c r="L19" s="30"/>
      <c r="M19" s="21"/>
      <c r="N19" s="273" t="s">
        <v>52</v>
      </c>
      <c r="O19" s="278">
        <v>28</v>
      </c>
      <c r="P19" s="275">
        <v>0.72986111111111107</v>
      </c>
      <c r="Q19" s="276"/>
      <c r="R19" s="277">
        <v>0.83263888888888893</v>
      </c>
      <c r="U19" s="143"/>
      <c r="V19" s="143">
        <f t="shared" si="1"/>
        <v>10</v>
      </c>
      <c r="W19" s="143">
        <f t="shared" si="2"/>
        <v>18</v>
      </c>
      <c r="X19" s="143">
        <f t="shared" si="3"/>
        <v>28</v>
      </c>
      <c r="Y19" s="143"/>
    </row>
    <row r="20" spans="1:25" s="7" customFormat="1" ht="15.95" customHeight="1" x14ac:dyDescent="0.2">
      <c r="A20" s="64"/>
      <c r="B20" s="363"/>
      <c r="C20" s="363"/>
      <c r="D20" s="363"/>
      <c r="E20" s="363"/>
      <c r="F20" s="82"/>
      <c r="G20" s="82"/>
      <c r="H20" s="284"/>
      <c r="I20" s="65"/>
      <c r="J20" s="30" t="str">
        <f t="shared" si="0"/>
        <v/>
      </c>
      <c r="K20" s="65"/>
      <c r="L20" s="65"/>
      <c r="M20" s="22"/>
      <c r="N20" s="279" t="s">
        <v>53</v>
      </c>
      <c r="O20" s="278">
        <v>56</v>
      </c>
      <c r="P20" s="280"/>
      <c r="Q20" s="280"/>
      <c r="R20" s="281"/>
      <c r="U20" s="143"/>
      <c r="V20" s="143">
        <f t="shared" si="1"/>
        <v>10</v>
      </c>
      <c r="W20" s="143">
        <f t="shared" si="2"/>
        <v>18</v>
      </c>
      <c r="X20" s="143">
        <f t="shared" si="3"/>
        <v>28</v>
      </c>
      <c r="Y20" s="143"/>
    </row>
    <row r="21" spans="1:25" s="7" customFormat="1" ht="15.95" customHeight="1" thickBot="1" x14ac:dyDescent="0.25">
      <c r="A21" s="61"/>
      <c r="B21" s="364"/>
      <c r="C21" s="364"/>
      <c r="D21" s="364"/>
      <c r="E21" s="364"/>
      <c r="F21" s="104"/>
      <c r="G21" s="104"/>
      <c r="H21" s="285"/>
      <c r="I21" s="105"/>
      <c r="J21" s="62" t="str">
        <f t="shared" si="0"/>
        <v/>
      </c>
      <c r="K21" s="62"/>
      <c r="L21" s="105"/>
      <c r="M21" s="23"/>
      <c r="N21" s="142"/>
      <c r="O21" s="142"/>
      <c r="P21" s="142"/>
      <c r="Q21" s="142"/>
      <c r="R21" s="142"/>
      <c r="U21" s="143"/>
      <c r="V21" s="143">
        <f t="shared" si="1"/>
        <v>10</v>
      </c>
      <c r="W21" s="143">
        <f t="shared" si="2"/>
        <v>18</v>
      </c>
      <c r="X21" s="143">
        <f t="shared" si="3"/>
        <v>28</v>
      </c>
      <c r="Y21" s="143"/>
    </row>
    <row r="22" spans="1:25" s="7" customFormat="1" ht="15.95" customHeight="1" x14ac:dyDescent="0.2">
      <c r="A22" s="44"/>
      <c r="B22" s="365"/>
      <c r="C22" s="365"/>
      <c r="D22" s="365"/>
      <c r="E22" s="365"/>
      <c r="F22" s="84"/>
      <c r="G22" s="84"/>
      <c r="H22" s="286"/>
      <c r="I22" s="45"/>
      <c r="J22" s="30" t="str">
        <f t="shared" si="0"/>
        <v/>
      </c>
      <c r="K22" s="45"/>
      <c r="L22" s="45"/>
      <c r="M22" s="23"/>
      <c r="N22" s="387" t="s">
        <v>4</v>
      </c>
      <c r="O22" s="388"/>
      <c r="P22" s="388"/>
      <c r="Q22" s="388"/>
      <c r="R22" s="389"/>
      <c r="U22" s="143"/>
      <c r="V22" s="143">
        <f t="shared" si="1"/>
        <v>10</v>
      </c>
      <c r="W22" s="143">
        <f t="shared" si="2"/>
        <v>18</v>
      </c>
      <c r="X22" s="143">
        <f t="shared" si="3"/>
        <v>28</v>
      </c>
      <c r="Y22" s="143"/>
    </row>
    <row r="23" spans="1:25" s="7" customFormat="1" ht="15.95" customHeight="1" x14ac:dyDescent="0.2">
      <c r="A23" s="31"/>
      <c r="B23" s="362"/>
      <c r="C23" s="362"/>
      <c r="D23" s="362"/>
      <c r="E23" s="362"/>
      <c r="F23" s="81"/>
      <c r="G23" s="81"/>
      <c r="H23" s="283"/>
      <c r="I23" s="30"/>
      <c r="J23" s="30" t="str">
        <f t="shared" si="0"/>
        <v/>
      </c>
      <c r="K23" s="30"/>
      <c r="L23" s="30"/>
      <c r="M23" s="23"/>
      <c r="N23" s="422" t="s">
        <v>104</v>
      </c>
      <c r="O23" s="423"/>
      <c r="P23" s="423"/>
      <c r="Q23" s="423"/>
      <c r="R23" s="424"/>
      <c r="U23" s="143"/>
      <c r="V23" s="143">
        <f t="shared" si="1"/>
        <v>10</v>
      </c>
      <c r="W23" s="143">
        <f t="shared" si="2"/>
        <v>18</v>
      </c>
      <c r="X23" s="143">
        <f t="shared" si="3"/>
        <v>28</v>
      </c>
      <c r="Y23" s="143"/>
    </row>
    <row r="24" spans="1:25" s="7" customFormat="1" ht="15.95" customHeight="1" x14ac:dyDescent="0.2">
      <c r="A24" s="31"/>
      <c r="B24" s="362"/>
      <c r="C24" s="362"/>
      <c r="D24" s="362"/>
      <c r="E24" s="362"/>
      <c r="F24" s="81"/>
      <c r="G24" s="81"/>
      <c r="H24" s="283"/>
      <c r="I24" s="30"/>
      <c r="J24" s="30" t="str">
        <f t="shared" si="0"/>
        <v/>
      </c>
      <c r="K24" s="30"/>
      <c r="L24" s="30"/>
      <c r="M24" s="23"/>
      <c r="N24" s="422"/>
      <c r="O24" s="423"/>
      <c r="P24" s="423"/>
      <c r="Q24" s="423"/>
      <c r="R24" s="424"/>
      <c r="U24" s="143"/>
      <c r="V24" s="143">
        <f t="shared" si="1"/>
        <v>10</v>
      </c>
      <c r="W24" s="143">
        <f t="shared" si="2"/>
        <v>18</v>
      </c>
      <c r="X24" s="143">
        <f t="shared" si="3"/>
        <v>28</v>
      </c>
      <c r="Y24" s="143"/>
    </row>
    <row r="25" spans="1:25" s="27" customFormat="1" ht="15" customHeight="1" x14ac:dyDescent="0.2">
      <c r="A25" s="66"/>
      <c r="B25" s="363"/>
      <c r="C25" s="363"/>
      <c r="D25" s="363"/>
      <c r="E25" s="363"/>
      <c r="F25" s="82"/>
      <c r="G25" s="82"/>
      <c r="H25" s="284"/>
      <c r="I25" s="65"/>
      <c r="J25" s="30" t="str">
        <f t="shared" si="0"/>
        <v/>
      </c>
      <c r="K25" s="65"/>
      <c r="L25" s="65"/>
      <c r="M25" s="25"/>
      <c r="N25" s="425" t="s">
        <v>84</v>
      </c>
      <c r="O25" s="426"/>
      <c r="P25" s="426"/>
      <c r="Q25" s="426"/>
      <c r="R25" s="427"/>
      <c r="S25" s="7"/>
      <c r="U25" s="147"/>
      <c r="V25" s="143">
        <f t="shared" si="1"/>
        <v>10</v>
      </c>
      <c r="W25" s="143">
        <f t="shared" si="2"/>
        <v>18</v>
      </c>
      <c r="X25" s="143">
        <f t="shared" si="3"/>
        <v>28</v>
      </c>
      <c r="Y25" s="147"/>
    </row>
    <row r="26" spans="1:25" s="7" customFormat="1" ht="15" customHeight="1" thickBot="1" x14ac:dyDescent="0.25">
      <c r="A26" s="61"/>
      <c r="B26" s="364"/>
      <c r="C26" s="364"/>
      <c r="D26" s="364"/>
      <c r="E26" s="364"/>
      <c r="F26" s="104"/>
      <c r="G26" s="104"/>
      <c r="H26" s="285"/>
      <c r="I26" s="105"/>
      <c r="J26" s="62" t="str">
        <f t="shared" si="0"/>
        <v/>
      </c>
      <c r="K26" s="62"/>
      <c r="L26" s="105"/>
      <c r="M26" s="25"/>
      <c r="N26" s="425"/>
      <c r="O26" s="426"/>
      <c r="P26" s="426"/>
      <c r="Q26" s="426"/>
      <c r="R26" s="427"/>
      <c r="U26" s="143"/>
      <c r="V26" s="143">
        <f t="shared" si="1"/>
        <v>10</v>
      </c>
      <c r="W26" s="143">
        <f t="shared" si="2"/>
        <v>18</v>
      </c>
      <c r="X26" s="143">
        <f t="shared" si="3"/>
        <v>28</v>
      </c>
      <c r="Y26" s="143"/>
    </row>
    <row r="27" spans="1:25" s="7" customFormat="1" ht="14.25" x14ac:dyDescent="0.2">
      <c r="A27" s="49"/>
      <c r="B27" s="365"/>
      <c r="C27" s="365"/>
      <c r="D27" s="365"/>
      <c r="E27" s="365"/>
      <c r="F27" s="85"/>
      <c r="G27" s="85"/>
      <c r="H27" s="287"/>
      <c r="I27" s="47"/>
      <c r="J27" s="30" t="str">
        <f t="shared" si="0"/>
        <v/>
      </c>
      <c r="K27" s="45"/>
      <c r="L27" s="46"/>
      <c r="M27" s="25"/>
      <c r="N27" s="425"/>
      <c r="O27" s="426"/>
      <c r="P27" s="426"/>
      <c r="Q27" s="426"/>
      <c r="R27" s="427"/>
      <c r="U27" s="143"/>
      <c r="V27" s="143">
        <f t="shared" si="1"/>
        <v>10</v>
      </c>
      <c r="W27" s="143">
        <f t="shared" si="2"/>
        <v>18</v>
      </c>
      <c r="X27" s="143">
        <f t="shared" si="3"/>
        <v>28</v>
      </c>
      <c r="Y27" s="143"/>
    </row>
    <row r="28" spans="1:25" s="7" customFormat="1" ht="14.25" x14ac:dyDescent="0.2">
      <c r="A28" s="31"/>
      <c r="B28" s="362"/>
      <c r="C28" s="362"/>
      <c r="D28" s="362"/>
      <c r="E28" s="362"/>
      <c r="F28" s="86"/>
      <c r="G28" s="86"/>
      <c r="H28" s="288"/>
      <c r="I28" s="48"/>
      <c r="J28" s="30" t="str">
        <f t="shared" si="0"/>
        <v/>
      </c>
      <c r="K28" s="30"/>
      <c r="L28" s="32"/>
      <c r="N28" s="428"/>
      <c r="O28" s="429"/>
      <c r="P28" s="429"/>
      <c r="Q28" s="429"/>
      <c r="R28" s="430"/>
      <c r="U28" s="143"/>
      <c r="V28" s="143">
        <f t="shared" si="1"/>
        <v>10</v>
      </c>
      <c r="W28" s="143">
        <f t="shared" si="2"/>
        <v>18</v>
      </c>
      <c r="X28" s="143">
        <f t="shared" si="3"/>
        <v>28</v>
      </c>
      <c r="Y28" s="143"/>
    </row>
    <row r="29" spans="1:25" s="7" customFormat="1" ht="14.25" x14ac:dyDescent="0.2">
      <c r="A29" s="31"/>
      <c r="B29" s="362"/>
      <c r="C29" s="362"/>
      <c r="D29" s="362"/>
      <c r="E29" s="362"/>
      <c r="F29" s="86"/>
      <c r="G29" s="86"/>
      <c r="H29" s="288"/>
      <c r="I29" s="32"/>
      <c r="J29" s="30" t="str">
        <f t="shared" si="0"/>
        <v/>
      </c>
      <c r="K29" s="32"/>
      <c r="L29" s="48"/>
      <c r="N29" s="143"/>
      <c r="O29" s="143"/>
      <c r="P29" s="143"/>
      <c r="Q29" s="143"/>
      <c r="R29" s="143"/>
      <c r="U29" s="143"/>
      <c r="V29" s="143">
        <f t="shared" si="1"/>
        <v>10</v>
      </c>
      <c r="W29" s="143">
        <f t="shared" si="2"/>
        <v>18</v>
      </c>
      <c r="X29" s="143">
        <f t="shared" si="3"/>
        <v>28</v>
      </c>
      <c r="Y29" s="143"/>
    </row>
    <row r="30" spans="1:25" s="7" customFormat="1" ht="14.25" x14ac:dyDescent="0.2">
      <c r="A30" s="67"/>
      <c r="B30" s="363"/>
      <c r="C30" s="363"/>
      <c r="D30" s="363"/>
      <c r="E30" s="363"/>
      <c r="F30" s="87"/>
      <c r="G30" s="87"/>
      <c r="H30" s="289"/>
      <c r="I30" s="68"/>
      <c r="J30" s="30" t="str">
        <f t="shared" si="0"/>
        <v/>
      </c>
      <c r="K30" s="68"/>
      <c r="L30" s="69"/>
      <c r="N30" s="431" t="s">
        <v>67</v>
      </c>
      <c r="O30" s="432"/>
      <c r="P30" s="432"/>
      <c r="Q30" s="432"/>
      <c r="R30" s="433"/>
      <c r="U30" s="143"/>
      <c r="V30" s="143">
        <f t="shared" si="1"/>
        <v>10</v>
      </c>
      <c r="W30" s="143">
        <f t="shared" si="2"/>
        <v>18</v>
      </c>
      <c r="X30" s="143">
        <f t="shared" si="3"/>
        <v>28</v>
      </c>
      <c r="Y30" s="143"/>
    </row>
    <row r="31" spans="1:25" s="7" customFormat="1" ht="15" customHeight="1" thickBot="1" x14ac:dyDescent="0.25">
      <c r="A31" s="61"/>
      <c r="B31" s="364"/>
      <c r="C31" s="364"/>
      <c r="D31" s="364"/>
      <c r="E31" s="364"/>
      <c r="F31" s="104"/>
      <c r="G31" s="104"/>
      <c r="H31" s="285"/>
      <c r="I31" s="105"/>
      <c r="J31" s="62" t="str">
        <f t="shared" si="0"/>
        <v/>
      </c>
      <c r="K31" s="62"/>
      <c r="L31" s="105"/>
      <c r="N31" s="434" t="s">
        <v>72</v>
      </c>
      <c r="O31" s="435"/>
      <c r="P31" s="435"/>
      <c r="Q31" s="435"/>
      <c r="R31" s="436"/>
      <c r="U31" s="143"/>
      <c r="V31" s="143">
        <f t="shared" si="1"/>
        <v>10</v>
      </c>
      <c r="W31" s="143">
        <f t="shared" si="2"/>
        <v>18</v>
      </c>
      <c r="X31" s="143">
        <f t="shared" si="3"/>
        <v>28</v>
      </c>
      <c r="Y31" s="143"/>
    </row>
    <row r="32" spans="1:25" s="7" customFormat="1" ht="14.25" x14ac:dyDescent="0.2">
      <c r="A32" s="44"/>
      <c r="B32" s="365"/>
      <c r="C32" s="365"/>
      <c r="D32" s="365"/>
      <c r="E32" s="365"/>
      <c r="F32" s="88"/>
      <c r="G32" s="88"/>
      <c r="H32" s="290"/>
      <c r="I32" s="46"/>
      <c r="J32" s="30" t="str">
        <f t="shared" si="0"/>
        <v/>
      </c>
      <c r="K32" s="46"/>
      <c r="L32" s="47"/>
      <c r="N32" s="434"/>
      <c r="O32" s="435"/>
      <c r="P32" s="435"/>
      <c r="Q32" s="435"/>
      <c r="R32" s="436"/>
      <c r="U32" s="143"/>
      <c r="V32" s="143">
        <f t="shared" si="1"/>
        <v>10</v>
      </c>
      <c r="W32" s="143">
        <f t="shared" si="2"/>
        <v>18</v>
      </c>
      <c r="X32" s="143">
        <f t="shared" si="3"/>
        <v>28</v>
      </c>
      <c r="Y32" s="143"/>
    </row>
    <row r="33" spans="1:25" s="7" customFormat="1" ht="14.25" x14ac:dyDescent="0.2">
      <c r="A33" s="31"/>
      <c r="B33" s="362"/>
      <c r="C33" s="362"/>
      <c r="D33" s="362"/>
      <c r="E33" s="362"/>
      <c r="F33" s="86"/>
      <c r="G33" s="86"/>
      <c r="H33" s="288"/>
      <c r="I33" s="32"/>
      <c r="J33" s="30" t="str">
        <f t="shared" si="0"/>
        <v/>
      </c>
      <c r="K33" s="32"/>
      <c r="L33" s="48"/>
      <c r="N33" s="434"/>
      <c r="O33" s="435"/>
      <c r="P33" s="435"/>
      <c r="Q33" s="435"/>
      <c r="R33" s="436"/>
      <c r="U33" s="143"/>
      <c r="V33" s="143">
        <f t="shared" si="1"/>
        <v>10</v>
      </c>
      <c r="W33" s="143">
        <f t="shared" si="2"/>
        <v>18</v>
      </c>
      <c r="X33" s="143">
        <f t="shared" si="3"/>
        <v>28</v>
      </c>
      <c r="Y33" s="143"/>
    </row>
    <row r="34" spans="1:25" s="7" customFormat="1" ht="14.25" x14ac:dyDescent="0.2">
      <c r="A34" s="31"/>
      <c r="B34" s="362"/>
      <c r="C34" s="362"/>
      <c r="D34" s="362"/>
      <c r="E34" s="362"/>
      <c r="F34" s="86"/>
      <c r="G34" s="86"/>
      <c r="H34" s="288"/>
      <c r="I34" s="32"/>
      <c r="J34" s="30" t="str">
        <f t="shared" si="0"/>
        <v/>
      </c>
      <c r="K34" s="32"/>
      <c r="L34" s="48"/>
      <c r="N34" s="434"/>
      <c r="O34" s="435"/>
      <c r="P34" s="435"/>
      <c r="Q34" s="435"/>
      <c r="R34" s="436"/>
      <c r="U34" s="143"/>
      <c r="V34" s="143">
        <f t="shared" si="1"/>
        <v>10</v>
      </c>
      <c r="W34" s="143">
        <f t="shared" si="2"/>
        <v>18</v>
      </c>
      <c r="X34" s="143">
        <f t="shared" si="3"/>
        <v>28</v>
      </c>
      <c r="Y34" s="143"/>
    </row>
    <row r="35" spans="1:25" s="7" customFormat="1" ht="14.25" x14ac:dyDescent="0.2">
      <c r="A35" s="67"/>
      <c r="B35" s="363"/>
      <c r="C35" s="363"/>
      <c r="D35" s="363"/>
      <c r="E35" s="363"/>
      <c r="F35" s="87"/>
      <c r="G35" s="87"/>
      <c r="H35" s="289"/>
      <c r="I35" s="68"/>
      <c r="J35" s="30" t="str">
        <f>IF(ISBLANK(A35),"",SUM(V35:X35))</f>
        <v/>
      </c>
      <c r="K35" s="68"/>
      <c r="L35" s="69"/>
      <c r="N35" s="437"/>
      <c r="O35" s="438"/>
      <c r="P35" s="438"/>
      <c r="Q35" s="438"/>
      <c r="R35" s="439"/>
      <c r="U35" s="143"/>
      <c r="V35" s="143">
        <f t="shared" si="1"/>
        <v>10</v>
      </c>
      <c r="W35" s="143">
        <f t="shared" si="2"/>
        <v>18</v>
      </c>
      <c r="X35" s="143">
        <f t="shared" si="3"/>
        <v>28</v>
      </c>
      <c r="Y35" s="143"/>
    </row>
    <row r="36" spans="1:25" s="7" customFormat="1" ht="15" thickBot="1" x14ac:dyDescent="0.25">
      <c r="A36" s="61"/>
      <c r="B36" s="364"/>
      <c r="C36" s="364"/>
      <c r="D36" s="364"/>
      <c r="E36" s="364"/>
      <c r="F36" s="104"/>
      <c r="G36" s="104"/>
      <c r="H36" s="285"/>
      <c r="I36" s="105"/>
      <c r="J36" s="62" t="str">
        <f t="shared" ref="J36" si="4">IF(ISBLANK(A36),"",SUM(V36:X36))</f>
        <v/>
      </c>
      <c r="K36" s="62"/>
      <c r="L36" s="105"/>
      <c r="U36" s="143"/>
      <c r="V36" s="143">
        <f t="shared" si="1"/>
        <v>10</v>
      </c>
      <c r="W36" s="143">
        <f t="shared" si="2"/>
        <v>18</v>
      </c>
      <c r="X36" s="143">
        <f t="shared" si="3"/>
        <v>28</v>
      </c>
      <c r="Y36" s="143"/>
    </row>
    <row r="37" spans="1:25" s="7" customFormat="1" ht="14.25" x14ac:dyDescent="0.2">
      <c r="B37" s="26"/>
      <c r="C37" s="26"/>
      <c r="D37" s="26"/>
      <c r="E37" s="26"/>
      <c r="H37" s="147" t="s">
        <v>36</v>
      </c>
      <c r="I37" s="96">
        <f>SUM(I17:I36)</f>
        <v>0</v>
      </c>
      <c r="J37" s="96">
        <f>SUM(J17:J36)</f>
        <v>0</v>
      </c>
      <c r="K37" s="96">
        <f>SUM(K17:K36)</f>
        <v>0</v>
      </c>
      <c r="L37" s="96">
        <f>SUM(L17:L36)</f>
        <v>0</v>
      </c>
      <c r="U37" s="143"/>
      <c r="V37" s="143"/>
      <c r="W37" s="143"/>
      <c r="X37" s="143"/>
      <c r="Y37" s="143"/>
    </row>
    <row r="38" spans="1:25" s="7" customFormat="1" ht="14.25" x14ac:dyDescent="0.2">
      <c r="A38" s="7" t="s">
        <v>7</v>
      </c>
      <c r="E38" s="28"/>
      <c r="K38" s="147" t="s">
        <v>33</v>
      </c>
      <c r="L38" s="95">
        <f>SUM(I37:L37)</f>
        <v>0</v>
      </c>
      <c r="U38" s="143"/>
      <c r="V38" s="143"/>
      <c r="W38" s="143"/>
      <c r="X38" s="143"/>
      <c r="Y38" s="143"/>
    </row>
    <row r="39" spans="1:25" s="7" customFormat="1" ht="14.25" x14ac:dyDescent="0.2">
      <c r="A39" s="371"/>
      <c r="B39" s="371"/>
      <c r="C39" s="371"/>
      <c r="D39" s="371"/>
      <c r="E39" s="371"/>
      <c r="F39" s="371"/>
      <c r="G39" s="371"/>
      <c r="H39" s="371"/>
      <c r="K39" s="147" t="s">
        <v>71</v>
      </c>
      <c r="L39" s="282">
        <v>0</v>
      </c>
      <c r="U39" s="143"/>
      <c r="V39" s="143"/>
      <c r="W39" s="143"/>
      <c r="X39" s="143"/>
      <c r="Y39" s="143"/>
    </row>
    <row r="40" spans="1:25" s="7" customFormat="1" ht="14.25" x14ac:dyDescent="0.2">
      <c r="A40" s="369"/>
      <c r="B40" s="369"/>
      <c r="C40" s="369"/>
      <c r="D40" s="369"/>
      <c r="E40" s="369"/>
      <c r="F40" s="369"/>
      <c r="G40" s="369"/>
      <c r="H40" s="369"/>
      <c r="K40" s="147" t="s">
        <v>15</v>
      </c>
      <c r="L40" s="95">
        <f>SUM(L38:L39)</f>
        <v>0</v>
      </c>
      <c r="U40" s="143"/>
      <c r="V40" s="143"/>
      <c r="W40" s="143"/>
      <c r="X40" s="143"/>
      <c r="Y40" s="143"/>
    </row>
    <row r="41" spans="1:25" s="7" customFormat="1" ht="14.25" x14ac:dyDescent="0.2">
      <c r="A41" s="369"/>
      <c r="B41" s="369"/>
      <c r="C41" s="369"/>
      <c r="D41" s="369"/>
      <c r="E41" s="369"/>
      <c r="F41" s="369"/>
      <c r="G41" s="369"/>
      <c r="H41" s="369"/>
      <c r="L41" s="20"/>
      <c r="M41" s="4"/>
      <c r="N41" s="4"/>
      <c r="O41" s="4"/>
      <c r="P41" s="4"/>
      <c r="Q41" s="4"/>
      <c r="R41" s="1"/>
      <c r="S41" s="1"/>
      <c r="U41" s="143"/>
      <c r="V41" s="143"/>
      <c r="W41" s="143"/>
      <c r="X41" s="143"/>
      <c r="Y41" s="143"/>
    </row>
    <row r="42" spans="1:25" ht="9" customHeight="1" x14ac:dyDescent="0.2">
      <c r="A42" s="300" t="s">
        <v>5</v>
      </c>
      <c r="B42" s="300"/>
      <c r="C42" s="300"/>
      <c r="D42" s="300"/>
      <c r="E42" s="300"/>
      <c r="F42" s="300"/>
      <c r="G42" s="300"/>
      <c r="H42" s="300"/>
      <c r="I42" s="300"/>
      <c r="J42" s="300"/>
      <c r="K42" s="300"/>
      <c r="L42" s="4"/>
      <c r="M42" s="6"/>
      <c r="N42" s="6"/>
      <c r="O42" s="6"/>
      <c r="P42" s="6"/>
      <c r="Q42" s="6"/>
      <c r="R42" s="6"/>
      <c r="S42" s="6"/>
    </row>
    <row r="43" spans="1:25" s="6" customFormat="1" x14ac:dyDescent="0.2">
      <c r="A43" s="300" t="s">
        <v>16</v>
      </c>
      <c r="B43" s="300"/>
      <c r="C43" s="300"/>
      <c r="D43" s="300"/>
      <c r="E43" s="300"/>
      <c r="F43" s="300"/>
      <c r="G43" s="300"/>
      <c r="H43" s="300"/>
      <c r="I43" s="300"/>
      <c r="J43" s="300"/>
      <c r="K43" s="300"/>
      <c r="M43" s="1"/>
      <c r="N43" s="1"/>
      <c r="O43" s="1"/>
      <c r="P43" s="1"/>
      <c r="Q43" s="1"/>
      <c r="R43" s="1"/>
      <c r="S43" s="1"/>
      <c r="U43" s="152"/>
      <c r="V43" s="152"/>
      <c r="W43" s="152"/>
      <c r="X43" s="152"/>
      <c r="Y43" s="152"/>
    </row>
    <row r="44" spans="1:25" ht="22.5" customHeight="1" x14ac:dyDescent="0.2">
      <c r="A44" s="370"/>
      <c r="B44" s="370"/>
      <c r="C44" s="370"/>
      <c r="D44" s="370"/>
      <c r="E44" s="370"/>
      <c r="F44" s="370"/>
      <c r="G44" s="5"/>
      <c r="H44" s="370"/>
      <c r="I44" s="370"/>
      <c r="J44" s="370"/>
      <c r="K44" s="370"/>
      <c r="L44" s="370"/>
    </row>
    <row r="45" spans="1:25" ht="12.75" customHeight="1" x14ac:dyDescent="0.2">
      <c r="A45" s="292" t="s">
        <v>59</v>
      </c>
      <c r="B45" s="292"/>
      <c r="C45" s="292"/>
      <c r="D45" s="292"/>
      <c r="E45" s="292"/>
      <c r="F45" s="292"/>
      <c r="G45" s="56"/>
      <c r="H45" s="293" t="s">
        <v>60</v>
      </c>
      <c r="I45" s="293"/>
      <c r="J45" s="293"/>
      <c r="K45" s="293"/>
      <c r="L45" s="293"/>
    </row>
    <row r="46" spans="1:25" ht="12.75" customHeight="1" thickBot="1" x14ac:dyDescent="0.25">
      <c r="A46" s="43"/>
      <c r="B46" s="43"/>
      <c r="C46" s="43"/>
      <c r="D46" s="43"/>
      <c r="E46" s="43"/>
      <c r="F46" s="43"/>
      <c r="G46" s="43"/>
      <c r="H46" s="43"/>
      <c r="I46" s="10"/>
      <c r="J46" s="12"/>
      <c r="K46" s="11"/>
      <c r="L46" s="11"/>
    </row>
    <row r="47" spans="1:25" ht="13.5" thickTop="1" x14ac:dyDescent="0.2">
      <c r="A47" s="367" t="s">
        <v>93</v>
      </c>
      <c r="B47" s="368"/>
      <c r="C47" s="108"/>
      <c r="D47" s="109"/>
      <c r="E47" s="108"/>
      <c r="F47" s="110"/>
      <c r="G47" s="108"/>
      <c r="H47" s="108"/>
      <c r="I47" s="108"/>
      <c r="J47" s="108"/>
      <c r="K47" s="111"/>
      <c r="L47" s="114"/>
      <c r="M47" s="51"/>
      <c r="N47" s="51"/>
      <c r="O47" s="51"/>
      <c r="P47" s="51"/>
      <c r="Q47" s="51"/>
      <c r="R47" s="51"/>
      <c r="S47" s="51"/>
    </row>
    <row r="48" spans="1:25" ht="18" customHeight="1" x14ac:dyDescent="0.2">
      <c r="A48" s="148" t="s">
        <v>95</v>
      </c>
      <c r="B48" s="101"/>
      <c r="C48" s="360"/>
      <c r="D48" s="360"/>
      <c r="E48" s="360"/>
      <c r="F48" s="52"/>
      <c r="G48" s="107"/>
      <c r="H48" s="359" t="s">
        <v>94</v>
      </c>
      <c r="I48" s="359"/>
      <c r="J48" s="360"/>
      <c r="K48" s="360"/>
      <c r="L48" s="361"/>
      <c r="M48" s="51"/>
      <c r="N48" s="51"/>
      <c r="O48" s="51"/>
      <c r="P48" s="51"/>
      <c r="Q48" s="51"/>
      <c r="R48" s="51"/>
      <c r="S48" s="51"/>
    </row>
    <row r="49" spans="1:25" s="51" customFormat="1" ht="15.75" customHeight="1" thickBot="1" x14ac:dyDescent="0.25">
      <c r="A49" s="58"/>
      <c r="B49" s="59"/>
      <c r="C49" s="60"/>
      <c r="D49" s="60"/>
      <c r="E49" s="52"/>
      <c r="F49" s="52"/>
      <c r="G49" s="107"/>
      <c r="I49" s="56"/>
      <c r="J49" s="56"/>
      <c r="K49" s="56"/>
      <c r="L49" s="120"/>
      <c r="M49" s="7"/>
      <c r="N49" s="7"/>
      <c r="O49" s="7"/>
      <c r="P49" s="7"/>
      <c r="Q49" s="7"/>
      <c r="R49" s="7"/>
      <c r="S49" s="7"/>
      <c r="U49" s="101"/>
      <c r="V49" s="101"/>
      <c r="W49" s="101"/>
      <c r="X49" s="101"/>
      <c r="Y49" s="101"/>
    </row>
    <row r="50" spans="1:25" s="7" customFormat="1" ht="15" thickTop="1" x14ac:dyDescent="0.2">
      <c r="A50" s="296" t="s">
        <v>61</v>
      </c>
      <c r="B50" s="297"/>
      <c r="C50" s="297"/>
      <c r="D50" s="298"/>
      <c r="E50" s="149" t="s">
        <v>47</v>
      </c>
      <c r="F50" s="141" t="s">
        <v>18</v>
      </c>
      <c r="G50" s="141" t="s">
        <v>12</v>
      </c>
      <c r="H50" s="141" t="s">
        <v>13</v>
      </c>
      <c r="I50" s="141" t="s">
        <v>11</v>
      </c>
      <c r="J50" s="141" t="s">
        <v>34</v>
      </c>
      <c r="K50" s="141" t="s">
        <v>19</v>
      </c>
      <c r="L50" s="150" t="s">
        <v>14</v>
      </c>
      <c r="U50" s="143"/>
      <c r="V50" s="143"/>
      <c r="W50" s="143"/>
      <c r="X50" s="143"/>
      <c r="Y50" s="143"/>
    </row>
    <row r="51" spans="1:25" s="7" customFormat="1" ht="15.75" customHeight="1" x14ac:dyDescent="0.2">
      <c r="A51" s="89"/>
      <c r="B51" s="90"/>
      <c r="C51" s="173" t="s">
        <v>37</v>
      </c>
      <c r="D51" s="174" t="s">
        <v>11</v>
      </c>
      <c r="E51" s="57"/>
      <c r="F51" s="93"/>
      <c r="G51" s="93"/>
      <c r="H51" s="93"/>
      <c r="I51" s="93"/>
      <c r="J51" s="8"/>
      <c r="K51" s="8"/>
      <c r="L51" s="113"/>
      <c r="U51" s="143"/>
      <c r="V51" s="143"/>
      <c r="W51" s="143"/>
      <c r="X51" s="143"/>
      <c r="Y51" s="143"/>
    </row>
    <row r="52" spans="1:25" s="7" customFormat="1" ht="15.75" customHeight="1" x14ac:dyDescent="0.2">
      <c r="A52" s="250" t="s">
        <v>6</v>
      </c>
      <c r="C52" s="91">
        <v>75500</v>
      </c>
      <c r="D52" s="92">
        <v>733220</v>
      </c>
      <c r="E52" s="57" t="s">
        <v>38</v>
      </c>
      <c r="F52" s="93"/>
      <c r="G52" s="93"/>
      <c r="H52" s="93"/>
      <c r="I52" s="93">
        <v>733220</v>
      </c>
      <c r="J52" s="8"/>
      <c r="K52" s="8"/>
      <c r="L52" s="113"/>
      <c r="U52" s="143"/>
      <c r="V52" s="143"/>
      <c r="W52" s="143"/>
      <c r="X52" s="143"/>
      <c r="Y52" s="143"/>
    </row>
    <row r="53" spans="1:25" s="7" customFormat="1" ht="15.75" customHeight="1" x14ac:dyDescent="0.2">
      <c r="A53" s="250" t="s">
        <v>10</v>
      </c>
      <c r="C53" s="91">
        <v>75500</v>
      </c>
      <c r="D53" s="92">
        <v>733230</v>
      </c>
      <c r="E53" s="57" t="s">
        <v>39</v>
      </c>
      <c r="F53" s="93"/>
      <c r="G53" s="93"/>
      <c r="H53" s="93"/>
      <c r="I53" s="93">
        <v>733230</v>
      </c>
      <c r="J53" s="8"/>
      <c r="K53" s="8"/>
      <c r="L53" s="113"/>
      <c r="U53" s="143"/>
      <c r="V53" s="143"/>
      <c r="W53" s="143"/>
      <c r="X53" s="143"/>
      <c r="Y53" s="143"/>
    </row>
    <row r="54" spans="1:25" s="7" customFormat="1" ht="15.75" customHeight="1" x14ac:dyDescent="0.2">
      <c r="A54" s="250" t="s">
        <v>8</v>
      </c>
      <c r="C54" s="91">
        <v>75500</v>
      </c>
      <c r="D54" s="92">
        <v>733260</v>
      </c>
      <c r="E54" s="57" t="s">
        <v>40</v>
      </c>
      <c r="F54" s="93"/>
      <c r="G54" s="93"/>
      <c r="H54" s="93"/>
      <c r="I54" s="93">
        <v>733260</v>
      </c>
      <c r="J54" s="8"/>
      <c r="K54" s="8"/>
      <c r="L54" s="113"/>
      <c r="U54" s="143"/>
      <c r="V54" s="143"/>
      <c r="W54" s="143"/>
      <c r="X54" s="143"/>
      <c r="Y54" s="143"/>
    </row>
    <row r="55" spans="1:25" s="7" customFormat="1" ht="15.75" customHeight="1" x14ac:dyDescent="0.2">
      <c r="A55" s="250" t="s">
        <v>9</v>
      </c>
      <c r="C55" s="91">
        <v>75500</v>
      </c>
      <c r="D55" s="92">
        <v>733280</v>
      </c>
      <c r="E55" s="57" t="s">
        <v>41</v>
      </c>
      <c r="F55" s="93"/>
      <c r="G55" s="93"/>
      <c r="H55" s="93"/>
      <c r="I55" s="93">
        <v>733280</v>
      </c>
      <c r="J55" s="8"/>
      <c r="K55" s="8"/>
      <c r="L55" s="113"/>
      <c r="U55" s="143"/>
      <c r="V55" s="143"/>
      <c r="W55" s="143"/>
      <c r="X55" s="143"/>
      <c r="Y55" s="143"/>
    </row>
    <row r="56" spans="1:25" s="7" customFormat="1" ht="15.75" customHeight="1" x14ac:dyDescent="0.2">
      <c r="A56" s="250" t="s">
        <v>62</v>
      </c>
      <c r="C56" s="91">
        <v>75500</v>
      </c>
      <c r="D56" s="92">
        <v>733290</v>
      </c>
      <c r="E56" s="57" t="s">
        <v>42</v>
      </c>
      <c r="F56" s="93"/>
      <c r="G56" s="93"/>
      <c r="H56" s="93"/>
      <c r="I56" s="93">
        <v>733290</v>
      </c>
      <c r="J56" s="8"/>
      <c r="K56" s="8"/>
      <c r="L56" s="113"/>
      <c r="U56" s="143"/>
      <c r="V56" s="143"/>
      <c r="W56" s="143"/>
      <c r="X56" s="143"/>
      <c r="Y56" s="143"/>
    </row>
    <row r="57" spans="1:25" s="7" customFormat="1" ht="15.75" customHeight="1" x14ac:dyDescent="0.2">
      <c r="A57" s="250" t="s">
        <v>4</v>
      </c>
      <c r="C57" s="91">
        <v>75500</v>
      </c>
      <c r="D57" s="92">
        <v>733300</v>
      </c>
      <c r="E57" s="57" t="s">
        <v>20</v>
      </c>
      <c r="F57" s="93"/>
      <c r="G57" s="93"/>
      <c r="H57" s="93"/>
      <c r="I57" s="93">
        <v>733300</v>
      </c>
      <c r="J57" s="8"/>
      <c r="K57" s="8"/>
      <c r="L57" s="113"/>
      <c r="U57" s="143"/>
      <c r="V57" s="143"/>
      <c r="W57" s="143"/>
      <c r="X57" s="143"/>
      <c r="Y57" s="143"/>
    </row>
    <row r="58" spans="1:25" s="7" customFormat="1" ht="15.75" customHeight="1" x14ac:dyDescent="0.2">
      <c r="A58" s="250" t="s">
        <v>54</v>
      </c>
      <c r="C58" s="91">
        <v>75500</v>
      </c>
      <c r="D58" s="92">
        <v>733320</v>
      </c>
      <c r="E58" s="57" t="s">
        <v>43</v>
      </c>
      <c r="F58" s="93"/>
      <c r="G58" s="93"/>
      <c r="H58" s="93"/>
      <c r="I58" s="93">
        <v>733320</v>
      </c>
      <c r="J58" s="8"/>
      <c r="K58" s="8"/>
      <c r="L58" s="113"/>
      <c r="U58" s="143"/>
      <c r="V58" s="143"/>
      <c r="W58" s="143"/>
      <c r="X58" s="143"/>
      <c r="Y58" s="143"/>
    </row>
    <row r="59" spans="1:25" s="7" customFormat="1" ht="15.75" customHeight="1" x14ac:dyDescent="0.2">
      <c r="A59" s="250" t="s">
        <v>63</v>
      </c>
      <c r="C59" s="91">
        <v>75500</v>
      </c>
      <c r="D59" s="92">
        <v>733330</v>
      </c>
      <c r="E59" s="57" t="s">
        <v>44</v>
      </c>
      <c r="F59" s="93"/>
      <c r="G59" s="93"/>
      <c r="H59" s="93"/>
      <c r="I59" s="93">
        <v>733330</v>
      </c>
      <c r="J59" s="8"/>
      <c r="K59" s="8"/>
      <c r="L59" s="113"/>
      <c r="U59" s="143"/>
      <c r="V59" s="143"/>
      <c r="W59" s="143"/>
      <c r="X59" s="143"/>
      <c r="Y59" s="143"/>
    </row>
    <row r="60" spans="1:25" s="7" customFormat="1" ht="15.75" customHeight="1" x14ac:dyDescent="0.2">
      <c r="A60" s="250" t="s">
        <v>35</v>
      </c>
      <c r="C60" s="91">
        <v>75500</v>
      </c>
      <c r="D60" s="92">
        <v>733340</v>
      </c>
      <c r="E60" s="57" t="s">
        <v>45</v>
      </c>
      <c r="F60" s="93"/>
      <c r="G60" s="93"/>
      <c r="H60" s="93"/>
      <c r="I60" s="93">
        <v>733340</v>
      </c>
      <c r="J60" s="8"/>
      <c r="K60" s="8"/>
      <c r="L60" s="113"/>
      <c r="U60" s="143"/>
      <c r="V60" s="143"/>
      <c r="W60" s="143"/>
      <c r="X60" s="143"/>
      <c r="Y60" s="143"/>
    </row>
    <row r="61" spans="1:25" s="7" customFormat="1" ht="15.75" customHeight="1" x14ac:dyDescent="0.2">
      <c r="A61" s="250" t="s">
        <v>58</v>
      </c>
      <c r="C61" s="91">
        <v>75500</v>
      </c>
      <c r="D61" s="92">
        <v>733350</v>
      </c>
      <c r="E61" s="57">
        <v>10</v>
      </c>
      <c r="F61" s="93"/>
      <c r="G61" s="93"/>
      <c r="H61" s="93"/>
      <c r="I61" s="93">
        <v>733350</v>
      </c>
      <c r="J61" s="8"/>
      <c r="K61" s="8"/>
      <c r="L61" s="113"/>
      <c r="U61" s="143"/>
      <c r="V61" s="143"/>
      <c r="W61" s="143"/>
      <c r="X61" s="143"/>
      <c r="Y61" s="143"/>
    </row>
    <row r="62" spans="1:25" s="7" customFormat="1" ht="15.75" customHeight="1" x14ac:dyDescent="0.2">
      <c r="A62" s="250" t="s">
        <v>48</v>
      </c>
      <c r="C62" s="91">
        <v>70000</v>
      </c>
      <c r="D62" s="92">
        <v>744160</v>
      </c>
      <c r="E62" s="57">
        <v>11</v>
      </c>
      <c r="F62" s="93"/>
      <c r="G62" s="93"/>
      <c r="H62" s="93"/>
      <c r="I62" s="93">
        <v>744160</v>
      </c>
      <c r="J62" s="8"/>
      <c r="K62" s="8"/>
      <c r="L62" s="113"/>
      <c r="U62" s="143"/>
      <c r="V62" s="143"/>
      <c r="W62" s="143"/>
      <c r="X62" s="143"/>
      <c r="Y62" s="143"/>
    </row>
    <row r="63" spans="1:25" s="7" customFormat="1" ht="15" thickBot="1" x14ac:dyDescent="0.25">
      <c r="A63" s="250" t="s">
        <v>55</v>
      </c>
      <c r="C63" s="91">
        <v>75500</v>
      </c>
      <c r="D63" s="92"/>
      <c r="E63" s="106">
        <v>12</v>
      </c>
      <c r="F63" s="93"/>
      <c r="G63" s="93"/>
      <c r="H63" s="93"/>
      <c r="I63" s="93"/>
      <c r="J63" s="123"/>
      <c r="K63" s="123"/>
      <c r="L63" s="132"/>
      <c r="U63" s="143"/>
      <c r="V63" s="143"/>
      <c r="W63" s="143"/>
      <c r="X63" s="143"/>
      <c r="Y63" s="143"/>
    </row>
    <row r="64" spans="1:25" s="7" customFormat="1" ht="15.75" thickBot="1" x14ac:dyDescent="0.3">
      <c r="A64" s="118"/>
      <c r="B64" s="116"/>
      <c r="C64" s="116"/>
      <c r="D64" s="117"/>
      <c r="E64" s="125"/>
      <c r="F64" s="126"/>
      <c r="G64" s="126"/>
      <c r="H64" s="126"/>
      <c r="I64" s="137" t="s">
        <v>98</v>
      </c>
      <c r="J64" s="138" t="str">
        <f>IF(L64=L38,"Yes","No")</f>
        <v>Yes</v>
      </c>
      <c r="K64" s="139" t="s">
        <v>96</v>
      </c>
      <c r="L64" s="140">
        <f>SUM(L51:L63)</f>
        <v>0</v>
      </c>
      <c r="M64" s="1"/>
      <c r="N64" s="1"/>
      <c r="O64" s="1"/>
      <c r="P64" s="1"/>
      <c r="Q64" s="1"/>
      <c r="R64" s="1"/>
      <c r="S64" s="1"/>
      <c r="U64" s="143"/>
      <c r="V64" s="143"/>
      <c r="W64" s="143"/>
      <c r="X64" s="143"/>
      <c r="Y64" s="143"/>
    </row>
    <row r="65" spans="1:12" ht="12.75" thickTop="1" x14ac:dyDescent="0.2">
      <c r="A65" s="9"/>
      <c r="B65" s="9"/>
      <c r="C65" s="53"/>
      <c r="D65" s="41"/>
      <c r="E65" s="54"/>
      <c r="F65" s="41"/>
      <c r="I65" s="131"/>
      <c r="J65" s="131"/>
      <c r="K65" s="131"/>
      <c r="L65" s="90"/>
    </row>
    <row r="66" spans="1:12" ht="12" x14ac:dyDescent="0.2">
      <c r="A66" s="9"/>
      <c r="B66" s="9"/>
      <c r="C66" s="53"/>
      <c r="D66" s="41"/>
      <c r="E66" s="54"/>
      <c r="F66" s="41"/>
    </row>
    <row r="67" spans="1:12" ht="12" x14ac:dyDescent="0.2">
      <c r="A67" s="9"/>
      <c r="B67" s="9"/>
      <c r="C67" s="53"/>
      <c r="D67" s="41"/>
      <c r="E67" s="54"/>
      <c r="F67" s="41"/>
    </row>
    <row r="68" spans="1:12" ht="12" x14ac:dyDescent="0.2">
      <c r="A68" s="9"/>
      <c r="B68" s="9"/>
      <c r="C68" s="53"/>
      <c r="D68" s="41"/>
      <c r="E68" s="54"/>
      <c r="F68" s="41"/>
    </row>
    <row r="69" spans="1:12" ht="12" x14ac:dyDescent="0.2">
      <c r="A69" s="9"/>
      <c r="B69" s="9"/>
      <c r="C69" s="53"/>
      <c r="D69" s="41"/>
      <c r="E69" s="54"/>
      <c r="F69" s="41"/>
    </row>
  </sheetData>
  <sheetProtection algorithmName="SHA-512" hashValue="tpbgHye+wyQMbinIKiVDXDxAgBgIwv1TF5iX2/mf/ZpOOSIJTVJ3zHqbYBg3I/PWOFfKb/PPPlhjHoJvuqXBfQ==" saltValue="5vXckmLlp89xZjk+EZ5IHQ==" spinCount="100000" sheet="1" objects="1" scenarios="1" formatCells="0" formatColumns="0" formatRows="0" insertRows="0"/>
  <mergeCells count="64">
    <mergeCell ref="A50:D50"/>
    <mergeCell ref="A44:F44"/>
    <mergeCell ref="H44:L44"/>
    <mergeCell ref="A45:F45"/>
    <mergeCell ref="H45:L45"/>
    <mergeCell ref="A47:B47"/>
    <mergeCell ref="H48:I48"/>
    <mergeCell ref="J48:L48"/>
    <mergeCell ref="C48:E48"/>
    <mergeCell ref="A43:K43"/>
    <mergeCell ref="B29:E29"/>
    <mergeCell ref="B30:E30"/>
    <mergeCell ref="N30:R30"/>
    <mergeCell ref="B31:E31"/>
    <mergeCell ref="N31:R35"/>
    <mergeCell ref="B32:E32"/>
    <mergeCell ref="B33:E33"/>
    <mergeCell ref="B34:E34"/>
    <mergeCell ref="B35:E35"/>
    <mergeCell ref="B36:E36"/>
    <mergeCell ref="A39:H39"/>
    <mergeCell ref="A40:H40"/>
    <mergeCell ref="A41:H41"/>
    <mergeCell ref="A42:K42"/>
    <mergeCell ref="B23:E23"/>
    <mergeCell ref="N23:R24"/>
    <mergeCell ref="B24:E24"/>
    <mergeCell ref="B25:E25"/>
    <mergeCell ref="N25:R28"/>
    <mergeCell ref="B26:E26"/>
    <mergeCell ref="B27:E27"/>
    <mergeCell ref="B28:E28"/>
    <mergeCell ref="H10:I10"/>
    <mergeCell ref="A11:B11"/>
    <mergeCell ref="D11:F11"/>
    <mergeCell ref="H11:I11"/>
    <mergeCell ref="N22:R22"/>
    <mergeCell ref="B15:E15"/>
    <mergeCell ref="F15:G15"/>
    <mergeCell ref="N15:O15"/>
    <mergeCell ref="P15:R15"/>
    <mergeCell ref="B16:E16"/>
    <mergeCell ref="B17:E17"/>
    <mergeCell ref="B18:E18"/>
    <mergeCell ref="B19:E19"/>
    <mergeCell ref="B20:E20"/>
    <mergeCell ref="B21:E21"/>
    <mergeCell ref="B22:E22"/>
    <mergeCell ref="A13:L14"/>
    <mergeCell ref="A5:F5"/>
    <mergeCell ref="H5:L5"/>
    <mergeCell ref="A1:F2"/>
    <mergeCell ref="H1:L1"/>
    <mergeCell ref="H2:L2"/>
    <mergeCell ref="A4:F4"/>
    <mergeCell ref="H4:L4"/>
    <mergeCell ref="A6:F6"/>
    <mergeCell ref="H6:L6"/>
    <mergeCell ref="A7:F7"/>
    <mergeCell ref="H7:L7"/>
    <mergeCell ref="A8:F8"/>
    <mergeCell ref="H8:L8"/>
    <mergeCell ref="A10:B10"/>
    <mergeCell ref="D10:F10"/>
  </mergeCells>
  <conditionalFormatting sqref="J64">
    <cfRule type="expression" dxfId="3" priority="1">
      <formula>J64="No"</formula>
    </cfRule>
    <cfRule type="expression" dxfId="2" priority="2">
      <formula>J64="Yes"</formula>
    </cfRule>
  </conditionalFormatting>
  <dataValidations count="1">
    <dataValidation type="custom" allowBlank="1" showInputMessage="1" showErrorMessage="1" errorTitle="Value Must be Negative" error="Value Entered for Travel Advance MUST be negative. " prompt="Please enter as a negative value" sqref="L39" xr:uid="{56789D65-9AFD-4E54-8136-209C8083E19F}">
      <formula1>L39&lt;=0</formula1>
    </dataValidation>
  </dataValidations>
  <pageMargins left="0.7" right="0.7" top="0.75" bottom="0.75" header="0.3" footer="0.3"/>
  <pageSetup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Employee">
                <anchor moveWithCells="1">
                  <from>
                    <xdr:col>9</xdr:col>
                    <xdr:colOff>76200</xdr:colOff>
                    <xdr:row>8</xdr:row>
                    <xdr:rowOff>76200</xdr:rowOff>
                  </from>
                  <to>
                    <xdr:col>10</xdr:col>
                    <xdr:colOff>209550</xdr:colOff>
                    <xdr:row>9</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ltText="Employee">
                <anchor moveWithCells="1">
                  <from>
                    <xdr:col>9</xdr:col>
                    <xdr:colOff>66675</xdr:colOff>
                    <xdr:row>10</xdr:row>
                    <xdr:rowOff>9525</xdr:rowOff>
                  </from>
                  <to>
                    <xdr:col>10</xdr:col>
                    <xdr:colOff>276225</xdr:colOff>
                    <xdr:row>11</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ltText="Employee">
                <anchor moveWithCells="1">
                  <from>
                    <xdr:col>10</xdr:col>
                    <xdr:colOff>352425</xdr:colOff>
                    <xdr:row>9</xdr:row>
                    <xdr:rowOff>0</xdr:rowOff>
                  </from>
                  <to>
                    <xdr:col>11</xdr:col>
                    <xdr:colOff>476250</xdr:colOff>
                    <xdr:row>10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CEE4-CD08-46C2-AE33-F655E0DFA753}">
  <dimension ref="A1:Y68"/>
  <sheetViews>
    <sheetView zoomScaleNormal="100" workbookViewId="0">
      <selection activeCell="K16" sqref="K16"/>
    </sheetView>
  </sheetViews>
  <sheetFormatPr defaultColWidth="9.140625" defaultRowHeight="11.25" x14ac:dyDescent="0.2"/>
  <cols>
    <col min="1" max="1" width="11.7109375" style="1" customWidth="1"/>
    <col min="2" max="2" width="6.7109375" style="1" customWidth="1"/>
    <col min="3" max="3" width="7.5703125" style="1" customWidth="1"/>
    <col min="4" max="4" width="7.7109375" style="1" customWidth="1"/>
    <col min="5" max="5" width="8.7109375" style="5" bestFit="1" customWidth="1"/>
    <col min="6" max="7" width="12.5703125" style="1" bestFit="1" customWidth="1"/>
    <col min="8" max="11" width="10.7109375" style="1" customWidth="1"/>
    <col min="12" max="12" width="10.7109375" style="3" customWidth="1"/>
    <col min="13" max="15" width="9.140625" style="1"/>
    <col min="16" max="16" width="19.28515625" style="1" bestFit="1" customWidth="1"/>
    <col min="17" max="17" width="3.140625" style="1" customWidth="1"/>
    <col min="18" max="18" width="20" style="1" bestFit="1" customWidth="1"/>
    <col min="19" max="20" width="9.140625" style="1"/>
    <col min="21" max="21" width="9.140625" style="142"/>
    <col min="22" max="24" width="0" style="142" hidden="1" customWidth="1"/>
    <col min="25" max="25" width="9.140625" style="142"/>
    <col min="26" max="16384" width="9.140625" style="1"/>
  </cols>
  <sheetData>
    <row r="1" spans="1:25" ht="15.75" x14ac:dyDescent="0.25">
      <c r="A1" s="353" t="s">
        <v>0</v>
      </c>
      <c r="B1" s="353"/>
      <c r="C1" s="353"/>
      <c r="D1" s="353"/>
      <c r="E1" s="353"/>
      <c r="F1" s="353"/>
      <c r="H1" s="354" t="s">
        <v>82</v>
      </c>
      <c r="I1" s="354"/>
      <c r="J1" s="354"/>
      <c r="K1" s="354"/>
      <c r="L1" s="354"/>
    </row>
    <row r="2" spans="1:25" ht="11.25" customHeight="1" x14ac:dyDescent="0.2">
      <c r="A2" s="353"/>
      <c r="B2" s="353"/>
      <c r="C2" s="353"/>
      <c r="D2" s="353"/>
      <c r="E2" s="353"/>
      <c r="F2" s="353"/>
      <c r="H2" s="355" t="s">
        <v>80</v>
      </c>
      <c r="I2" s="355"/>
      <c r="J2" s="355"/>
      <c r="K2" s="355"/>
      <c r="L2" s="355"/>
      <c r="M2" s="42"/>
    </row>
    <row r="3" spans="1:25" ht="3.75" customHeight="1" x14ac:dyDescent="0.2">
      <c r="A3" s="99"/>
      <c r="B3" s="99"/>
      <c r="C3" s="99"/>
      <c r="D3" s="99"/>
      <c r="E3" s="99"/>
      <c r="F3" s="99"/>
      <c r="G3" s="99"/>
      <c r="H3" s="99"/>
      <c r="I3" s="99"/>
      <c r="J3" s="99"/>
      <c r="K3" s="99"/>
      <c r="L3" s="99"/>
    </row>
    <row r="4" spans="1:25" s="100" customFormat="1" ht="12.75" x14ac:dyDescent="0.2">
      <c r="A4" s="356" t="s">
        <v>17</v>
      </c>
      <c r="B4" s="357"/>
      <c r="C4" s="357"/>
      <c r="D4" s="357"/>
      <c r="E4" s="357"/>
      <c r="F4" s="358"/>
      <c r="H4" s="356" t="s">
        <v>46</v>
      </c>
      <c r="I4" s="357"/>
      <c r="J4" s="357"/>
      <c r="K4" s="357"/>
      <c r="L4" s="358"/>
    </row>
    <row r="5" spans="1:25" s="39" customFormat="1" ht="14.25" x14ac:dyDescent="0.2">
      <c r="A5" s="372"/>
      <c r="B5" s="373"/>
      <c r="C5" s="373"/>
      <c r="D5" s="373"/>
      <c r="E5" s="373"/>
      <c r="F5" s="374"/>
      <c r="G5" s="40"/>
      <c r="H5" s="372"/>
      <c r="I5" s="373"/>
      <c r="J5" s="373"/>
      <c r="K5" s="373"/>
      <c r="L5" s="374"/>
    </row>
    <row r="6" spans="1:25" s="39" customFormat="1" ht="14.25" x14ac:dyDescent="0.2">
      <c r="A6" s="372"/>
      <c r="B6" s="373"/>
      <c r="C6" s="373"/>
      <c r="D6" s="373"/>
      <c r="E6" s="373"/>
      <c r="F6" s="374"/>
      <c r="G6" s="40"/>
      <c r="H6" s="372"/>
      <c r="I6" s="373"/>
      <c r="J6" s="373"/>
      <c r="K6" s="373"/>
      <c r="L6" s="374"/>
    </row>
    <row r="7" spans="1:25" s="100" customFormat="1" ht="12.75" x14ac:dyDescent="0.2">
      <c r="A7" s="378"/>
      <c r="B7" s="410"/>
      <c r="C7" s="410"/>
      <c r="D7" s="410"/>
      <c r="E7" s="410"/>
      <c r="F7" s="411"/>
      <c r="H7" s="375" t="s">
        <v>81</v>
      </c>
      <c r="I7" s="376"/>
      <c r="J7" s="376"/>
      <c r="K7" s="376"/>
      <c r="L7" s="377"/>
    </row>
    <row r="8" spans="1:25" s="39" customFormat="1" ht="14.25" x14ac:dyDescent="0.2">
      <c r="A8" s="381"/>
      <c r="B8" s="382"/>
      <c r="C8" s="382"/>
      <c r="D8" s="382"/>
      <c r="E8" s="382"/>
      <c r="F8" s="383"/>
      <c r="G8" s="40"/>
      <c r="H8" s="381"/>
      <c r="I8" s="382"/>
      <c r="J8" s="382"/>
      <c r="K8" s="382"/>
      <c r="L8" s="383"/>
    </row>
    <row r="9" spans="1:25" s="100" customFormat="1" ht="7.5" customHeight="1" x14ac:dyDescent="0.2"/>
    <row r="10" spans="1:25" s="38" customFormat="1" ht="15.75" customHeight="1" x14ac:dyDescent="0.2">
      <c r="A10" s="412" t="s">
        <v>56</v>
      </c>
      <c r="B10" s="413"/>
      <c r="C10" s="101"/>
      <c r="D10" s="414" t="s">
        <v>32</v>
      </c>
      <c r="E10" s="415"/>
      <c r="F10" s="416"/>
      <c r="G10" s="102"/>
      <c r="H10" s="412" t="s">
        <v>31</v>
      </c>
      <c r="I10" s="413"/>
      <c r="J10" s="71"/>
      <c r="K10" s="103"/>
      <c r="L10" s="103"/>
      <c r="M10" s="37"/>
      <c r="N10" s="37"/>
      <c r="O10" s="37"/>
      <c r="P10" s="37"/>
      <c r="Q10" s="37"/>
      <c r="R10" s="37"/>
      <c r="U10" s="151"/>
      <c r="V10" s="151"/>
      <c r="W10" s="151"/>
      <c r="X10" s="151"/>
      <c r="Y10" s="151"/>
    </row>
    <row r="11" spans="1:25" ht="15.75" customHeight="1" x14ac:dyDescent="0.2">
      <c r="A11" s="407"/>
      <c r="B11" s="409"/>
      <c r="D11" s="407"/>
      <c r="E11" s="408"/>
      <c r="F11" s="409"/>
      <c r="G11" s="5"/>
      <c r="H11" s="396"/>
      <c r="I11" s="397"/>
      <c r="J11" s="73"/>
      <c r="K11" s="73"/>
      <c r="L11" s="73"/>
    </row>
    <row r="12" spans="1:25" s="7" customFormat="1" ht="6.75" customHeight="1" x14ac:dyDescent="0.2">
      <c r="A12" s="13"/>
      <c r="B12" s="14"/>
      <c r="C12" s="14"/>
      <c r="D12" s="15"/>
      <c r="E12" s="16"/>
      <c r="F12" s="16"/>
      <c r="G12" s="16"/>
      <c r="H12" s="16"/>
      <c r="I12" s="16"/>
      <c r="J12" s="16"/>
      <c r="K12" s="16"/>
      <c r="L12" s="16"/>
      <c r="M12" s="17"/>
      <c r="N12" s="18"/>
      <c r="O12" s="19"/>
      <c r="P12" s="19"/>
      <c r="Q12" s="19"/>
      <c r="R12" s="19"/>
      <c r="U12" s="143"/>
      <c r="V12" s="143"/>
      <c r="W12" s="143"/>
      <c r="X12" s="143"/>
      <c r="Y12" s="143"/>
    </row>
    <row r="13" spans="1:25" s="7" customFormat="1" ht="14.25" x14ac:dyDescent="0.2">
      <c r="A13" s="440" t="s">
        <v>99</v>
      </c>
      <c r="B13" s="440"/>
      <c r="C13" s="440"/>
      <c r="D13" s="440"/>
      <c r="E13" s="440"/>
      <c r="F13" s="440"/>
      <c r="G13" s="440"/>
      <c r="H13" s="440"/>
      <c r="I13" s="440"/>
      <c r="J13" s="440"/>
      <c r="K13" s="440"/>
      <c r="L13" s="440"/>
      <c r="M13" s="17"/>
      <c r="N13" s="18"/>
      <c r="O13" s="19"/>
      <c r="P13" s="19"/>
      <c r="Q13" s="19"/>
      <c r="R13" s="19"/>
      <c r="U13" s="143"/>
      <c r="V13" s="143"/>
      <c r="W13" s="143"/>
      <c r="X13" s="143"/>
      <c r="Y13" s="143"/>
    </row>
    <row r="14" spans="1:25" s="7" customFormat="1" ht="14.25" x14ac:dyDescent="0.2">
      <c r="A14" s="440"/>
      <c r="B14" s="440"/>
      <c r="C14" s="440"/>
      <c r="D14" s="440"/>
      <c r="E14" s="440"/>
      <c r="F14" s="440"/>
      <c r="G14" s="440"/>
      <c r="H14" s="440"/>
      <c r="I14" s="440"/>
      <c r="J14" s="440"/>
      <c r="K14" s="440"/>
      <c r="L14" s="440"/>
      <c r="M14" s="17"/>
      <c r="N14" s="18"/>
      <c r="O14" s="19"/>
      <c r="P14" s="19"/>
      <c r="Q14" s="19"/>
      <c r="R14" s="19"/>
      <c r="U14" s="143"/>
      <c r="V14" s="143"/>
      <c r="W14" s="143"/>
      <c r="X14" s="143"/>
      <c r="Y14" s="143"/>
    </row>
    <row r="15" spans="1:25" s="99" customFormat="1" ht="15.95" customHeight="1" x14ac:dyDescent="0.2">
      <c r="A15" s="144" t="s">
        <v>1</v>
      </c>
      <c r="B15" s="417" t="s">
        <v>29</v>
      </c>
      <c r="C15" s="417"/>
      <c r="D15" s="417"/>
      <c r="E15" s="417"/>
      <c r="F15" s="418" t="s">
        <v>28</v>
      </c>
      <c r="G15" s="418"/>
      <c r="H15" s="145" t="s">
        <v>25</v>
      </c>
      <c r="I15" s="145" t="s">
        <v>23</v>
      </c>
      <c r="J15" s="145"/>
      <c r="K15" s="145"/>
      <c r="L15" s="145" t="s">
        <v>21</v>
      </c>
      <c r="M15" s="34"/>
      <c r="N15" s="419" t="s">
        <v>49</v>
      </c>
      <c r="O15" s="420"/>
      <c r="P15" s="420" t="s">
        <v>64</v>
      </c>
      <c r="Q15" s="420"/>
      <c r="R15" s="421"/>
      <c r="U15" s="52"/>
      <c r="V15" s="52"/>
      <c r="W15" s="52"/>
      <c r="X15" s="52"/>
      <c r="Y15" s="52"/>
    </row>
    <row r="16" spans="1:25" s="99" customFormat="1" ht="15.95" customHeight="1" x14ac:dyDescent="0.2">
      <c r="A16" s="146" t="s">
        <v>57</v>
      </c>
      <c r="B16" s="417" t="s">
        <v>30</v>
      </c>
      <c r="C16" s="417"/>
      <c r="D16" s="417"/>
      <c r="E16" s="417"/>
      <c r="F16" s="145" t="s">
        <v>27</v>
      </c>
      <c r="G16" s="145" t="s">
        <v>26</v>
      </c>
      <c r="H16" s="145" t="s">
        <v>2</v>
      </c>
      <c r="I16" s="145" t="s">
        <v>24</v>
      </c>
      <c r="J16" s="145" t="s">
        <v>3</v>
      </c>
      <c r="K16" s="145" t="s">
        <v>4</v>
      </c>
      <c r="L16" s="145" t="s">
        <v>22</v>
      </c>
      <c r="M16" s="35"/>
      <c r="N16" s="268"/>
      <c r="O16" s="269"/>
      <c r="P16" s="270" t="s">
        <v>65</v>
      </c>
      <c r="Q16" s="271"/>
      <c r="R16" s="272" t="s">
        <v>66</v>
      </c>
      <c r="U16" s="52"/>
      <c r="V16" s="52"/>
      <c r="W16" s="52"/>
      <c r="X16" s="52"/>
      <c r="Y16" s="52"/>
    </row>
    <row r="17" spans="1:25" s="7" customFormat="1" ht="15.95" customHeight="1" x14ac:dyDescent="0.2">
      <c r="A17" s="29"/>
      <c r="B17" s="362"/>
      <c r="C17" s="362"/>
      <c r="D17" s="362"/>
      <c r="E17" s="362"/>
      <c r="F17" s="81"/>
      <c r="G17" s="81"/>
      <c r="H17" s="283"/>
      <c r="I17" s="30"/>
      <c r="J17" s="30" t="str">
        <f>IF(ISBLANK(A17),"",SUM(V17:X17))</f>
        <v/>
      </c>
      <c r="K17" s="30"/>
      <c r="L17" s="30"/>
      <c r="M17" s="21"/>
      <c r="N17" s="273" t="s">
        <v>50</v>
      </c>
      <c r="O17" s="274">
        <v>10</v>
      </c>
      <c r="P17" s="275">
        <v>0.2298611111111111</v>
      </c>
      <c r="Q17" s="276"/>
      <c r="R17" s="277">
        <v>0.33263888888888887</v>
      </c>
      <c r="U17" s="143"/>
      <c r="V17" s="143">
        <f>IF(AND(OR(ISBLANK(F17),F17&lt;$P$17), OR(ISBLANK(G17),G17&gt;$R$17)),10,0)</f>
        <v>10</v>
      </c>
      <c r="W17" s="143">
        <f>IF(AND(OR(ISBLANK(F17),F17&lt;$P$18), OR(ISBLANK(G17),G17&gt;$R$18)),21,0)</f>
        <v>21</v>
      </c>
      <c r="X17" s="143">
        <f>IF(AND(OR(ISBLANK(F17),F17&lt;$P$19), OR(ISBLANK(G17),G17&gt;$R$19)),29,0)</f>
        <v>29</v>
      </c>
      <c r="Y17" s="143"/>
    </row>
    <row r="18" spans="1:25" s="7" customFormat="1" ht="15.95" customHeight="1" x14ac:dyDescent="0.2">
      <c r="A18" s="29"/>
      <c r="B18" s="362"/>
      <c r="C18" s="362"/>
      <c r="D18" s="362"/>
      <c r="E18" s="362"/>
      <c r="F18" s="81"/>
      <c r="G18" s="81"/>
      <c r="H18" s="283"/>
      <c r="I18" s="30"/>
      <c r="J18" s="30" t="str">
        <f t="shared" ref="J18:J36" si="0">IF(ISBLANK(A18),"",SUM(V18:X18))</f>
        <v/>
      </c>
      <c r="K18" s="30"/>
      <c r="L18" s="30"/>
      <c r="M18" s="21"/>
      <c r="N18" s="273" t="s">
        <v>51</v>
      </c>
      <c r="O18" s="274">
        <v>21</v>
      </c>
      <c r="P18" s="275">
        <v>0.47986111111111113</v>
      </c>
      <c r="Q18" s="276"/>
      <c r="R18" s="277">
        <v>0.54097222222222219</v>
      </c>
      <c r="U18" s="143"/>
      <c r="V18" s="143">
        <f t="shared" ref="V18:V36" si="1">IF(AND(OR(ISBLANK(F18),F18&lt;$P$17), OR(ISBLANK(G18),G18&gt;$R$17)),10,0)</f>
        <v>10</v>
      </c>
      <c r="W18" s="143">
        <f t="shared" ref="W18:W36" si="2">IF(AND(OR(ISBLANK(F18),F18&lt;$P$18), OR(ISBLANK(G18),G18&gt;$R$18)),21,0)</f>
        <v>21</v>
      </c>
      <c r="X18" s="143">
        <f t="shared" ref="X18:X36" si="3">IF(AND(OR(ISBLANK(F18),F18&lt;$P$19), OR(ISBLANK(G18),G18&gt;$R$19)),29,0)</f>
        <v>29</v>
      </c>
      <c r="Y18" s="143"/>
    </row>
    <row r="19" spans="1:25" s="7" customFormat="1" ht="15.95" customHeight="1" x14ac:dyDescent="0.2">
      <c r="A19" s="29"/>
      <c r="B19" s="398"/>
      <c r="C19" s="399"/>
      <c r="D19" s="399"/>
      <c r="E19" s="400"/>
      <c r="F19" s="81"/>
      <c r="G19" s="81"/>
      <c r="H19" s="283"/>
      <c r="I19" s="30"/>
      <c r="J19" s="30" t="str">
        <f t="shared" si="0"/>
        <v/>
      </c>
      <c r="K19" s="30"/>
      <c r="L19" s="30"/>
      <c r="M19" s="21"/>
      <c r="N19" s="273" t="s">
        <v>52</v>
      </c>
      <c r="O19" s="278">
        <v>29</v>
      </c>
      <c r="P19" s="275">
        <v>0.72986111111111107</v>
      </c>
      <c r="Q19" s="276"/>
      <c r="R19" s="277">
        <v>0.83263888888888893</v>
      </c>
      <c r="U19" s="143"/>
      <c r="V19" s="143">
        <f t="shared" si="1"/>
        <v>10</v>
      </c>
      <c r="W19" s="143">
        <f t="shared" si="2"/>
        <v>21</v>
      </c>
      <c r="X19" s="143">
        <f t="shared" si="3"/>
        <v>29</v>
      </c>
      <c r="Y19" s="143"/>
    </row>
    <row r="20" spans="1:25" s="7" customFormat="1" ht="15.95" customHeight="1" x14ac:dyDescent="0.2">
      <c r="A20" s="64"/>
      <c r="B20" s="363"/>
      <c r="C20" s="363"/>
      <c r="D20" s="363"/>
      <c r="E20" s="363"/>
      <c r="F20" s="82"/>
      <c r="G20" s="82"/>
      <c r="H20" s="284"/>
      <c r="I20" s="65"/>
      <c r="J20" s="30" t="str">
        <f t="shared" si="0"/>
        <v/>
      </c>
      <c r="K20" s="65"/>
      <c r="L20" s="65"/>
      <c r="M20" s="22"/>
      <c r="N20" s="279" t="s">
        <v>53</v>
      </c>
      <c r="O20" s="278">
        <v>60</v>
      </c>
      <c r="P20" s="280"/>
      <c r="Q20" s="280"/>
      <c r="R20" s="281"/>
      <c r="U20" s="143"/>
      <c r="V20" s="143">
        <f t="shared" si="1"/>
        <v>10</v>
      </c>
      <c r="W20" s="143">
        <f t="shared" si="2"/>
        <v>21</v>
      </c>
      <c r="X20" s="143">
        <f t="shared" si="3"/>
        <v>29</v>
      </c>
      <c r="Y20" s="143"/>
    </row>
    <row r="21" spans="1:25" s="7" customFormat="1" ht="15.95" customHeight="1" thickBot="1" x14ac:dyDescent="0.25">
      <c r="A21" s="61"/>
      <c r="B21" s="364"/>
      <c r="C21" s="364"/>
      <c r="D21" s="364"/>
      <c r="E21" s="364"/>
      <c r="F21" s="104"/>
      <c r="G21" s="104"/>
      <c r="H21" s="285"/>
      <c r="I21" s="105"/>
      <c r="J21" s="62" t="str">
        <f t="shared" si="0"/>
        <v/>
      </c>
      <c r="K21" s="62"/>
      <c r="L21" s="105"/>
      <c r="M21" s="23"/>
      <c r="N21" s="142"/>
      <c r="O21" s="142"/>
      <c r="P21" s="142"/>
      <c r="Q21" s="142"/>
      <c r="R21" s="142"/>
      <c r="U21" s="143"/>
      <c r="V21" s="143">
        <f t="shared" si="1"/>
        <v>10</v>
      </c>
      <c r="W21" s="143">
        <f t="shared" si="2"/>
        <v>21</v>
      </c>
      <c r="X21" s="143">
        <f t="shared" si="3"/>
        <v>29</v>
      </c>
      <c r="Y21" s="143"/>
    </row>
    <row r="22" spans="1:25" s="7" customFormat="1" ht="15.95" customHeight="1" x14ac:dyDescent="0.2">
      <c r="A22" s="44"/>
      <c r="B22" s="365"/>
      <c r="C22" s="365"/>
      <c r="D22" s="365"/>
      <c r="E22" s="365"/>
      <c r="F22" s="84"/>
      <c r="G22" s="84"/>
      <c r="H22" s="286"/>
      <c r="I22" s="45"/>
      <c r="J22" s="45" t="str">
        <f t="shared" si="0"/>
        <v/>
      </c>
      <c r="K22" s="45"/>
      <c r="L22" s="45"/>
      <c r="M22" s="23"/>
      <c r="N22" s="387" t="s">
        <v>83</v>
      </c>
      <c r="O22" s="388"/>
      <c r="P22" s="388"/>
      <c r="Q22" s="388"/>
      <c r="R22" s="389"/>
      <c r="U22" s="143"/>
      <c r="V22" s="143">
        <f t="shared" si="1"/>
        <v>10</v>
      </c>
      <c r="W22" s="143">
        <f t="shared" si="2"/>
        <v>21</v>
      </c>
      <c r="X22" s="143">
        <f t="shared" si="3"/>
        <v>29</v>
      </c>
      <c r="Y22" s="143"/>
    </row>
    <row r="23" spans="1:25" s="7" customFormat="1" ht="15.95" customHeight="1" x14ac:dyDescent="0.2">
      <c r="A23" s="31"/>
      <c r="B23" s="362"/>
      <c r="C23" s="362"/>
      <c r="D23" s="362"/>
      <c r="E23" s="362"/>
      <c r="F23" s="81"/>
      <c r="G23" s="81"/>
      <c r="H23" s="283"/>
      <c r="I23" s="30"/>
      <c r="J23" s="30" t="str">
        <f t="shared" si="0"/>
        <v/>
      </c>
      <c r="K23" s="30"/>
      <c r="L23" s="30"/>
      <c r="M23" s="23"/>
      <c r="N23" s="422" t="s">
        <v>101</v>
      </c>
      <c r="O23" s="423"/>
      <c r="P23" s="423"/>
      <c r="Q23" s="423"/>
      <c r="R23" s="424"/>
      <c r="U23" s="143"/>
      <c r="V23" s="143">
        <f t="shared" si="1"/>
        <v>10</v>
      </c>
      <c r="W23" s="143">
        <f t="shared" si="2"/>
        <v>21</v>
      </c>
      <c r="X23" s="143">
        <f t="shared" si="3"/>
        <v>29</v>
      </c>
      <c r="Y23" s="143"/>
    </row>
    <row r="24" spans="1:25" s="7" customFormat="1" ht="15.95" customHeight="1" x14ac:dyDescent="0.2">
      <c r="A24" s="31"/>
      <c r="B24" s="362"/>
      <c r="C24" s="362"/>
      <c r="D24" s="362"/>
      <c r="E24" s="362"/>
      <c r="F24" s="81"/>
      <c r="G24" s="81"/>
      <c r="H24" s="283"/>
      <c r="I24" s="30"/>
      <c r="J24" s="30" t="str">
        <f t="shared" si="0"/>
        <v/>
      </c>
      <c r="K24" s="30"/>
      <c r="L24" s="30"/>
      <c r="M24" s="23"/>
      <c r="N24" s="422"/>
      <c r="O24" s="423"/>
      <c r="P24" s="423"/>
      <c r="Q24" s="423"/>
      <c r="R24" s="424"/>
      <c r="U24" s="143"/>
      <c r="V24" s="143">
        <f t="shared" si="1"/>
        <v>10</v>
      </c>
      <c r="W24" s="143">
        <f t="shared" si="2"/>
        <v>21</v>
      </c>
      <c r="X24" s="143">
        <f t="shared" si="3"/>
        <v>29</v>
      </c>
      <c r="Y24" s="143"/>
    </row>
    <row r="25" spans="1:25" s="27" customFormat="1" ht="15" customHeight="1" x14ac:dyDescent="0.2">
      <c r="A25" s="66"/>
      <c r="B25" s="363"/>
      <c r="C25" s="363"/>
      <c r="D25" s="363"/>
      <c r="E25" s="363"/>
      <c r="F25" s="82"/>
      <c r="G25" s="82"/>
      <c r="H25" s="284"/>
      <c r="I25" s="65"/>
      <c r="J25" s="30" t="str">
        <f t="shared" si="0"/>
        <v/>
      </c>
      <c r="K25" s="65"/>
      <c r="L25" s="65"/>
      <c r="M25" s="24"/>
      <c r="N25" s="425" t="s">
        <v>100</v>
      </c>
      <c r="O25" s="426"/>
      <c r="P25" s="426"/>
      <c r="Q25" s="426"/>
      <c r="R25" s="427"/>
      <c r="U25" s="147"/>
      <c r="V25" s="143">
        <f t="shared" si="1"/>
        <v>10</v>
      </c>
      <c r="W25" s="143">
        <f t="shared" si="2"/>
        <v>21</v>
      </c>
      <c r="X25" s="143">
        <f t="shared" si="3"/>
        <v>29</v>
      </c>
      <c r="Y25" s="147"/>
    </row>
    <row r="26" spans="1:25" s="7" customFormat="1" ht="15" customHeight="1" thickBot="1" x14ac:dyDescent="0.25">
      <c r="A26" s="61"/>
      <c r="B26" s="364"/>
      <c r="C26" s="364"/>
      <c r="D26" s="364"/>
      <c r="E26" s="364"/>
      <c r="F26" s="104"/>
      <c r="G26" s="104"/>
      <c r="H26" s="285"/>
      <c r="I26" s="105"/>
      <c r="J26" s="62" t="str">
        <f t="shared" si="0"/>
        <v/>
      </c>
      <c r="K26" s="62"/>
      <c r="L26" s="105"/>
      <c r="M26" s="25"/>
      <c r="N26" s="425"/>
      <c r="O26" s="426"/>
      <c r="P26" s="426"/>
      <c r="Q26" s="426"/>
      <c r="R26" s="427"/>
      <c r="U26" s="143"/>
      <c r="V26" s="143">
        <f t="shared" si="1"/>
        <v>10</v>
      </c>
      <c r="W26" s="143">
        <f t="shared" si="2"/>
        <v>21</v>
      </c>
      <c r="X26" s="143">
        <f t="shared" si="3"/>
        <v>29</v>
      </c>
      <c r="Y26" s="143"/>
    </row>
    <row r="27" spans="1:25" s="7" customFormat="1" ht="14.25" x14ac:dyDescent="0.2">
      <c r="A27" s="49"/>
      <c r="B27" s="365"/>
      <c r="C27" s="365"/>
      <c r="D27" s="365"/>
      <c r="E27" s="365"/>
      <c r="F27" s="85"/>
      <c r="G27" s="85"/>
      <c r="H27" s="287"/>
      <c r="I27" s="47"/>
      <c r="J27" s="45" t="str">
        <f t="shared" si="0"/>
        <v/>
      </c>
      <c r="K27" s="45"/>
      <c r="L27" s="46"/>
      <c r="M27" s="25"/>
      <c r="N27" s="425"/>
      <c r="O27" s="426"/>
      <c r="P27" s="426"/>
      <c r="Q27" s="426"/>
      <c r="R27" s="427"/>
      <c r="U27" s="143"/>
      <c r="V27" s="143">
        <f t="shared" si="1"/>
        <v>10</v>
      </c>
      <c r="W27" s="143">
        <f t="shared" si="2"/>
        <v>21</v>
      </c>
      <c r="X27" s="143">
        <f t="shared" si="3"/>
        <v>29</v>
      </c>
      <c r="Y27" s="143"/>
    </row>
    <row r="28" spans="1:25" s="7" customFormat="1" ht="14.25" x14ac:dyDescent="0.2">
      <c r="A28" s="31"/>
      <c r="B28" s="362"/>
      <c r="C28" s="362"/>
      <c r="D28" s="362"/>
      <c r="E28" s="362"/>
      <c r="F28" s="86"/>
      <c r="G28" s="86"/>
      <c r="H28" s="288"/>
      <c r="I28" s="48"/>
      <c r="J28" s="30" t="str">
        <f t="shared" si="0"/>
        <v/>
      </c>
      <c r="K28" s="30"/>
      <c r="L28" s="32"/>
      <c r="M28" s="25"/>
      <c r="N28" s="428"/>
      <c r="O28" s="429"/>
      <c r="P28" s="429"/>
      <c r="Q28" s="429"/>
      <c r="R28" s="430"/>
      <c r="U28" s="143"/>
      <c r="V28" s="143">
        <f t="shared" si="1"/>
        <v>10</v>
      </c>
      <c r="W28" s="143">
        <f t="shared" si="2"/>
        <v>21</v>
      </c>
      <c r="X28" s="143">
        <f t="shared" si="3"/>
        <v>29</v>
      </c>
      <c r="Y28" s="143"/>
    </row>
    <row r="29" spans="1:25" s="7" customFormat="1" ht="14.25" x14ac:dyDescent="0.2">
      <c r="A29" s="31"/>
      <c r="B29" s="362"/>
      <c r="C29" s="362"/>
      <c r="D29" s="362"/>
      <c r="E29" s="362"/>
      <c r="F29" s="86"/>
      <c r="G29" s="86"/>
      <c r="H29" s="288"/>
      <c r="I29" s="32"/>
      <c r="J29" s="30" t="str">
        <f t="shared" si="0"/>
        <v/>
      </c>
      <c r="K29" s="32"/>
      <c r="L29" s="48"/>
      <c r="N29" s="143"/>
      <c r="O29" s="143"/>
      <c r="P29" s="143"/>
      <c r="Q29" s="143"/>
      <c r="R29" s="143"/>
      <c r="U29" s="143"/>
      <c r="V29" s="143">
        <f t="shared" si="1"/>
        <v>10</v>
      </c>
      <c r="W29" s="143">
        <f t="shared" si="2"/>
        <v>21</v>
      </c>
      <c r="X29" s="143">
        <f t="shared" si="3"/>
        <v>29</v>
      </c>
      <c r="Y29" s="143"/>
    </row>
    <row r="30" spans="1:25" s="7" customFormat="1" ht="14.25" x14ac:dyDescent="0.2">
      <c r="A30" s="67"/>
      <c r="B30" s="363"/>
      <c r="C30" s="363"/>
      <c r="D30" s="363"/>
      <c r="E30" s="363"/>
      <c r="F30" s="87"/>
      <c r="G30" s="87"/>
      <c r="H30" s="289"/>
      <c r="I30" s="68"/>
      <c r="J30" s="30" t="str">
        <f>IF(ISBLANK(A30),"",SUM(V30:X30))</f>
        <v/>
      </c>
      <c r="K30" s="68"/>
      <c r="L30" s="69"/>
      <c r="N30" s="431" t="s">
        <v>67</v>
      </c>
      <c r="O30" s="432"/>
      <c r="P30" s="432"/>
      <c r="Q30" s="432"/>
      <c r="R30" s="433"/>
      <c r="U30" s="143"/>
      <c r="V30" s="143">
        <f t="shared" si="1"/>
        <v>10</v>
      </c>
      <c r="W30" s="143">
        <f t="shared" si="2"/>
        <v>21</v>
      </c>
      <c r="X30" s="143">
        <f t="shared" si="3"/>
        <v>29</v>
      </c>
      <c r="Y30" s="143"/>
    </row>
    <row r="31" spans="1:25" s="7" customFormat="1" ht="15" thickBot="1" x14ac:dyDescent="0.25">
      <c r="A31" s="61"/>
      <c r="B31" s="364"/>
      <c r="C31" s="364"/>
      <c r="D31" s="364"/>
      <c r="E31" s="364"/>
      <c r="F31" s="104"/>
      <c r="G31" s="104"/>
      <c r="H31" s="285"/>
      <c r="I31" s="105"/>
      <c r="J31" s="62" t="str">
        <f t="shared" si="0"/>
        <v/>
      </c>
      <c r="K31" s="62"/>
      <c r="L31" s="105"/>
      <c r="N31" s="434" t="s">
        <v>72</v>
      </c>
      <c r="O31" s="435"/>
      <c r="P31" s="435"/>
      <c r="Q31" s="435"/>
      <c r="R31" s="436"/>
      <c r="U31" s="143"/>
      <c r="V31" s="143">
        <f t="shared" si="1"/>
        <v>10</v>
      </c>
      <c r="W31" s="143">
        <f t="shared" si="2"/>
        <v>21</v>
      </c>
      <c r="X31" s="143">
        <f t="shared" si="3"/>
        <v>29</v>
      </c>
      <c r="Y31" s="143"/>
    </row>
    <row r="32" spans="1:25" s="7" customFormat="1" ht="14.25" x14ac:dyDescent="0.2">
      <c r="A32" s="44"/>
      <c r="B32" s="365"/>
      <c r="C32" s="365"/>
      <c r="D32" s="365"/>
      <c r="E32" s="365"/>
      <c r="F32" s="88"/>
      <c r="G32" s="88"/>
      <c r="H32" s="290"/>
      <c r="I32" s="46"/>
      <c r="J32" s="45" t="str">
        <f t="shared" si="0"/>
        <v/>
      </c>
      <c r="K32" s="46"/>
      <c r="L32" s="47"/>
      <c r="N32" s="434"/>
      <c r="O32" s="435"/>
      <c r="P32" s="435"/>
      <c r="Q32" s="435"/>
      <c r="R32" s="436"/>
      <c r="U32" s="143"/>
      <c r="V32" s="143">
        <f t="shared" si="1"/>
        <v>10</v>
      </c>
      <c r="W32" s="143">
        <f t="shared" si="2"/>
        <v>21</v>
      </c>
      <c r="X32" s="143">
        <f t="shared" si="3"/>
        <v>29</v>
      </c>
      <c r="Y32" s="143"/>
    </row>
    <row r="33" spans="1:25" s="7" customFormat="1" ht="14.25" x14ac:dyDescent="0.2">
      <c r="A33" s="31"/>
      <c r="B33" s="362"/>
      <c r="C33" s="362"/>
      <c r="D33" s="362"/>
      <c r="E33" s="362"/>
      <c r="F33" s="86"/>
      <c r="G33" s="86"/>
      <c r="H33" s="288"/>
      <c r="I33" s="32"/>
      <c r="J33" s="30" t="str">
        <f t="shared" si="0"/>
        <v/>
      </c>
      <c r="K33" s="32"/>
      <c r="L33" s="48"/>
      <c r="N33" s="434"/>
      <c r="O33" s="435"/>
      <c r="P33" s="435"/>
      <c r="Q33" s="435"/>
      <c r="R33" s="436"/>
      <c r="U33" s="143"/>
      <c r="V33" s="143">
        <f t="shared" si="1"/>
        <v>10</v>
      </c>
      <c r="W33" s="143">
        <f t="shared" si="2"/>
        <v>21</v>
      </c>
      <c r="X33" s="143">
        <f t="shared" si="3"/>
        <v>29</v>
      </c>
      <c r="Y33" s="143"/>
    </row>
    <row r="34" spans="1:25" s="7" customFormat="1" ht="14.25" x14ac:dyDescent="0.2">
      <c r="A34" s="31"/>
      <c r="B34" s="362"/>
      <c r="C34" s="362"/>
      <c r="D34" s="362"/>
      <c r="E34" s="362"/>
      <c r="F34" s="86"/>
      <c r="G34" s="86"/>
      <c r="H34" s="288"/>
      <c r="I34" s="32"/>
      <c r="J34" s="30" t="str">
        <f t="shared" si="0"/>
        <v/>
      </c>
      <c r="K34" s="32"/>
      <c r="L34" s="48"/>
      <c r="N34" s="434"/>
      <c r="O34" s="435"/>
      <c r="P34" s="435"/>
      <c r="Q34" s="435"/>
      <c r="R34" s="436"/>
      <c r="U34" s="143"/>
      <c r="V34" s="143">
        <f t="shared" si="1"/>
        <v>10</v>
      </c>
      <c r="W34" s="143">
        <f t="shared" si="2"/>
        <v>21</v>
      </c>
      <c r="X34" s="143">
        <f t="shared" si="3"/>
        <v>29</v>
      </c>
      <c r="Y34" s="143"/>
    </row>
    <row r="35" spans="1:25" s="7" customFormat="1" ht="14.25" x14ac:dyDescent="0.2">
      <c r="A35" s="67"/>
      <c r="B35" s="363"/>
      <c r="C35" s="363"/>
      <c r="D35" s="363"/>
      <c r="E35" s="363"/>
      <c r="F35" s="87"/>
      <c r="G35" s="87"/>
      <c r="H35" s="289"/>
      <c r="I35" s="68"/>
      <c r="J35" s="30" t="str">
        <f t="shared" si="0"/>
        <v/>
      </c>
      <c r="K35" s="68"/>
      <c r="L35" s="69"/>
      <c r="N35" s="437"/>
      <c r="O35" s="438"/>
      <c r="P35" s="438"/>
      <c r="Q35" s="438"/>
      <c r="R35" s="439"/>
      <c r="U35" s="143"/>
      <c r="V35" s="143">
        <f t="shared" si="1"/>
        <v>10</v>
      </c>
      <c r="W35" s="143">
        <f t="shared" si="2"/>
        <v>21</v>
      </c>
      <c r="X35" s="143">
        <f t="shared" si="3"/>
        <v>29</v>
      </c>
      <c r="Y35" s="143"/>
    </row>
    <row r="36" spans="1:25" s="7" customFormat="1" ht="15" thickBot="1" x14ac:dyDescent="0.25">
      <c r="A36" s="61"/>
      <c r="B36" s="364"/>
      <c r="C36" s="364"/>
      <c r="D36" s="364"/>
      <c r="E36" s="364"/>
      <c r="F36" s="104"/>
      <c r="G36" s="104"/>
      <c r="H36" s="285"/>
      <c r="I36" s="105"/>
      <c r="J36" s="62" t="str">
        <f t="shared" si="0"/>
        <v/>
      </c>
      <c r="K36" s="62"/>
      <c r="L36" s="105"/>
      <c r="U36" s="143"/>
      <c r="V36" s="143">
        <f t="shared" si="1"/>
        <v>10</v>
      </c>
      <c r="W36" s="143">
        <f t="shared" si="2"/>
        <v>21</v>
      </c>
      <c r="X36" s="143">
        <f t="shared" si="3"/>
        <v>29</v>
      </c>
      <c r="Y36" s="143"/>
    </row>
    <row r="37" spans="1:25" s="7" customFormat="1" ht="14.25" x14ac:dyDescent="0.2">
      <c r="B37" s="26"/>
      <c r="C37" s="26"/>
      <c r="D37" s="26"/>
      <c r="E37" s="26"/>
      <c r="H37" s="147" t="s">
        <v>36</v>
      </c>
      <c r="I37" s="96">
        <f>SUM(I17:I36)</f>
        <v>0</v>
      </c>
      <c r="J37" s="96">
        <f>SUM(J17:J36)</f>
        <v>0</v>
      </c>
      <c r="K37" s="96">
        <f>SUM(K17:K36)</f>
        <v>0</v>
      </c>
      <c r="L37" s="96">
        <f>SUM(L17:L36)</f>
        <v>0</v>
      </c>
      <c r="U37" s="143"/>
      <c r="V37" s="143"/>
      <c r="W37" s="143"/>
      <c r="X37" s="143"/>
      <c r="Y37" s="143"/>
    </row>
    <row r="38" spans="1:25" s="7" customFormat="1" ht="14.25" x14ac:dyDescent="0.2">
      <c r="A38" s="143" t="s">
        <v>7</v>
      </c>
      <c r="E38" s="28"/>
      <c r="K38" s="147" t="s">
        <v>33</v>
      </c>
      <c r="L38" s="95">
        <f>SUM(I37:L37)</f>
        <v>0</v>
      </c>
      <c r="U38" s="143"/>
      <c r="V38" s="143"/>
      <c r="W38" s="143"/>
      <c r="X38" s="143"/>
      <c r="Y38" s="143"/>
    </row>
    <row r="39" spans="1:25" s="7" customFormat="1" ht="14.25" x14ac:dyDescent="0.2">
      <c r="A39" s="371"/>
      <c r="B39" s="371"/>
      <c r="C39" s="371"/>
      <c r="D39" s="371"/>
      <c r="E39" s="371"/>
      <c r="F39" s="371"/>
      <c r="G39" s="371"/>
      <c r="H39" s="371"/>
      <c r="K39" s="147" t="s">
        <v>71</v>
      </c>
      <c r="L39" s="282">
        <v>0</v>
      </c>
      <c r="U39" s="143"/>
      <c r="V39" s="143"/>
      <c r="W39" s="143"/>
      <c r="X39" s="143"/>
      <c r="Y39" s="143"/>
    </row>
    <row r="40" spans="1:25" s="7" customFormat="1" ht="14.25" x14ac:dyDescent="0.2">
      <c r="A40" s="369"/>
      <c r="B40" s="369"/>
      <c r="C40" s="369"/>
      <c r="D40" s="369"/>
      <c r="E40" s="369"/>
      <c r="F40" s="369"/>
      <c r="G40" s="369"/>
      <c r="H40" s="369"/>
      <c r="K40" s="147" t="s">
        <v>15</v>
      </c>
      <c r="L40" s="95">
        <f>SUM(L38:L39)</f>
        <v>0</v>
      </c>
      <c r="U40" s="143"/>
      <c r="V40" s="143"/>
      <c r="W40" s="143"/>
      <c r="X40" s="143"/>
      <c r="Y40" s="143"/>
    </row>
    <row r="41" spans="1:25" s="7" customFormat="1" ht="14.25" x14ac:dyDescent="0.2">
      <c r="A41" s="369"/>
      <c r="B41" s="369"/>
      <c r="C41" s="369"/>
      <c r="D41" s="369"/>
      <c r="E41" s="369"/>
      <c r="F41" s="369"/>
      <c r="G41" s="369"/>
      <c r="H41" s="369"/>
      <c r="L41" s="20"/>
      <c r="N41" s="4"/>
      <c r="O41" s="4"/>
      <c r="P41" s="4"/>
      <c r="Q41" s="4"/>
      <c r="R41" s="1"/>
      <c r="U41" s="143"/>
      <c r="V41" s="143"/>
      <c r="W41" s="143"/>
      <c r="X41" s="143"/>
      <c r="Y41" s="143"/>
    </row>
    <row r="42" spans="1:25" ht="9" customHeight="1" x14ac:dyDescent="0.2">
      <c r="A42" s="300" t="s">
        <v>5</v>
      </c>
      <c r="B42" s="300"/>
      <c r="C42" s="300"/>
      <c r="D42" s="300"/>
      <c r="E42" s="300"/>
      <c r="F42" s="300"/>
      <c r="G42" s="300"/>
      <c r="H42" s="300"/>
      <c r="I42" s="300"/>
      <c r="J42" s="300"/>
      <c r="K42" s="300"/>
      <c r="L42" s="4"/>
      <c r="M42" s="4"/>
      <c r="N42" s="6"/>
      <c r="O42" s="6"/>
      <c r="P42" s="6"/>
      <c r="Q42" s="6"/>
      <c r="R42" s="6"/>
    </row>
    <row r="43" spans="1:25" s="6" customFormat="1" x14ac:dyDescent="0.2">
      <c r="A43" s="300" t="s">
        <v>16</v>
      </c>
      <c r="B43" s="300"/>
      <c r="C43" s="300"/>
      <c r="D43" s="300"/>
      <c r="E43" s="300"/>
      <c r="F43" s="300"/>
      <c r="G43" s="300"/>
      <c r="H43" s="300"/>
      <c r="I43" s="300"/>
      <c r="J43" s="300"/>
      <c r="K43" s="300"/>
      <c r="N43" s="1"/>
      <c r="O43" s="1"/>
      <c r="P43" s="1"/>
      <c r="Q43" s="1"/>
      <c r="R43" s="1"/>
      <c r="U43" s="152"/>
      <c r="V43" s="152"/>
      <c r="W43" s="152"/>
      <c r="X43" s="152"/>
      <c r="Y43" s="152"/>
    </row>
    <row r="44" spans="1:25" ht="22.5" customHeight="1" x14ac:dyDescent="0.2">
      <c r="A44" s="370"/>
      <c r="B44" s="370"/>
      <c r="C44" s="370"/>
      <c r="D44" s="370"/>
      <c r="E44" s="370"/>
      <c r="F44" s="370"/>
      <c r="G44" s="5"/>
      <c r="H44" s="370"/>
      <c r="I44" s="370"/>
      <c r="J44" s="370"/>
      <c r="K44" s="370"/>
      <c r="L44" s="370"/>
    </row>
    <row r="45" spans="1:25" ht="12.75" customHeight="1" x14ac:dyDescent="0.2">
      <c r="A45" s="292" t="s">
        <v>59</v>
      </c>
      <c r="B45" s="292"/>
      <c r="C45" s="292"/>
      <c r="D45" s="292"/>
      <c r="E45" s="292"/>
      <c r="F45" s="292"/>
      <c r="G45" s="56"/>
      <c r="H45" s="293" t="s">
        <v>60</v>
      </c>
      <c r="I45" s="293"/>
      <c r="J45" s="293"/>
      <c r="K45" s="293"/>
      <c r="L45" s="293"/>
    </row>
    <row r="46" spans="1:25" ht="12.75" customHeight="1" thickBot="1" x14ac:dyDescent="0.25">
      <c r="A46" s="43"/>
      <c r="B46" s="43"/>
      <c r="C46" s="43"/>
      <c r="D46" s="43"/>
      <c r="E46" s="43"/>
      <c r="F46" s="43"/>
      <c r="G46" s="43"/>
      <c r="H46" s="43"/>
      <c r="I46" s="10"/>
      <c r="J46" s="12"/>
      <c r="K46" s="11"/>
      <c r="L46" s="11"/>
    </row>
    <row r="47" spans="1:25" ht="13.5" thickTop="1" x14ac:dyDescent="0.2">
      <c r="A47" s="367" t="s">
        <v>93</v>
      </c>
      <c r="B47" s="368"/>
      <c r="C47" s="108"/>
      <c r="D47" s="109"/>
      <c r="E47" s="108"/>
      <c r="F47" s="110"/>
      <c r="G47" s="108"/>
      <c r="H47" s="108"/>
      <c r="I47" s="108"/>
      <c r="J47" s="108"/>
      <c r="K47" s="111"/>
      <c r="L47" s="114"/>
      <c r="N47" s="51"/>
      <c r="O47" s="51"/>
      <c r="P47" s="51"/>
      <c r="Q47" s="51"/>
      <c r="R47" s="51"/>
    </row>
    <row r="48" spans="1:25" ht="17.25" customHeight="1" x14ac:dyDescent="0.2">
      <c r="A48" s="148" t="s">
        <v>95</v>
      </c>
      <c r="B48" s="101"/>
      <c r="C48" s="360"/>
      <c r="D48" s="360"/>
      <c r="E48" s="360"/>
      <c r="F48" s="51"/>
      <c r="G48" s="51"/>
      <c r="H48" s="359" t="s">
        <v>94</v>
      </c>
      <c r="I48" s="359"/>
      <c r="J48" s="360"/>
      <c r="K48" s="360"/>
      <c r="L48" s="361"/>
      <c r="N48" s="51"/>
      <c r="O48" s="51"/>
      <c r="P48" s="51"/>
      <c r="Q48" s="51"/>
      <c r="R48" s="51"/>
    </row>
    <row r="49" spans="1:25" s="51" customFormat="1" ht="15.75" customHeight="1" thickBot="1" x14ac:dyDescent="0.25">
      <c r="A49" s="58"/>
      <c r="B49" s="59"/>
      <c r="C49" s="60"/>
      <c r="D49" s="60"/>
      <c r="E49" s="60"/>
      <c r="F49" s="60"/>
      <c r="G49" s="133"/>
      <c r="H49" s="134"/>
      <c r="I49" s="135"/>
      <c r="J49" s="135"/>
      <c r="K49" s="135"/>
      <c r="L49" s="136"/>
      <c r="N49" s="7"/>
      <c r="O49" s="7"/>
      <c r="P49" s="7"/>
      <c r="Q49" s="7"/>
      <c r="R49" s="7"/>
      <c r="U49" s="101"/>
      <c r="V49" s="101"/>
      <c r="W49" s="101"/>
      <c r="X49" s="101"/>
      <c r="Y49" s="101"/>
    </row>
    <row r="50" spans="1:25" s="7" customFormat="1" ht="15" thickTop="1" x14ac:dyDescent="0.2">
      <c r="A50" s="296" t="s">
        <v>61</v>
      </c>
      <c r="B50" s="297"/>
      <c r="C50" s="297"/>
      <c r="D50" s="298"/>
      <c r="E50" s="175" t="s">
        <v>47</v>
      </c>
      <c r="F50" s="175" t="s">
        <v>18</v>
      </c>
      <c r="G50" s="175" t="s">
        <v>12</v>
      </c>
      <c r="H50" s="175" t="s">
        <v>13</v>
      </c>
      <c r="I50" s="175" t="s">
        <v>11</v>
      </c>
      <c r="J50" s="175" t="s">
        <v>34</v>
      </c>
      <c r="K50" s="175" t="s">
        <v>19</v>
      </c>
      <c r="L50" s="176" t="s">
        <v>14</v>
      </c>
      <c r="U50" s="143"/>
      <c r="V50" s="143"/>
      <c r="W50" s="143"/>
      <c r="X50" s="143"/>
      <c r="Y50" s="143"/>
    </row>
    <row r="51" spans="1:25" s="7" customFormat="1" ht="15.75" customHeight="1" x14ac:dyDescent="0.2">
      <c r="A51" s="89"/>
      <c r="B51" s="90"/>
      <c r="C51" s="173" t="s">
        <v>37</v>
      </c>
      <c r="D51" s="174" t="s">
        <v>11</v>
      </c>
      <c r="E51" s="57"/>
      <c r="F51" s="93"/>
      <c r="G51" s="93"/>
      <c r="H51" s="93"/>
      <c r="I51" s="93"/>
      <c r="J51" s="8"/>
      <c r="K51" s="8"/>
      <c r="L51" s="113"/>
      <c r="U51" s="143"/>
      <c r="V51" s="143"/>
      <c r="W51" s="143"/>
      <c r="X51" s="143"/>
      <c r="Y51" s="143"/>
    </row>
    <row r="52" spans="1:25" s="7" customFormat="1" ht="15.75" customHeight="1" x14ac:dyDescent="0.2">
      <c r="A52" s="250" t="s">
        <v>6</v>
      </c>
      <c r="C52" s="251">
        <v>75500</v>
      </c>
      <c r="D52" s="252">
        <v>733220</v>
      </c>
      <c r="E52" s="253" t="s">
        <v>38</v>
      </c>
      <c r="F52" s="93"/>
      <c r="G52" s="93"/>
      <c r="H52" s="93"/>
      <c r="I52" s="93">
        <v>733220</v>
      </c>
      <c r="J52" s="8"/>
      <c r="K52" s="8"/>
      <c r="L52" s="113"/>
      <c r="U52" s="143"/>
      <c r="V52" s="143"/>
      <c r="W52" s="143"/>
      <c r="X52" s="143"/>
      <c r="Y52" s="143"/>
    </row>
    <row r="53" spans="1:25" s="7" customFormat="1" ht="15.75" customHeight="1" x14ac:dyDescent="0.2">
      <c r="A53" s="250" t="s">
        <v>10</v>
      </c>
      <c r="C53" s="251">
        <v>75500</v>
      </c>
      <c r="D53" s="252">
        <v>733230</v>
      </c>
      <c r="E53" s="253" t="s">
        <v>39</v>
      </c>
      <c r="F53" s="93"/>
      <c r="G53" s="93"/>
      <c r="H53" s="93"/>
      <c r="I53" s="93">
        <v>733230</v>
      </c>
      <c r="J53" s="8"/>
      <c r="K53" s="8"/>
      <c r="L53" s="113"/>
      <c r="U53" s="143"/>
      <c r="V53" s="143"/>
      <c r="W53" s="143"/>
      <c r="X53" s="143"/>
      <c r="Y53" s="143"/>
    </row>
    <row r="54" spans="1:25" s="7" customFormat="1" ht="15.75" customHeight="1" x14ac:dyDescent="0.2">
      <c r="A54" s="250" t="s">
        <v>8</v>
      </c>
      <c r="C54" s="251">
        <v>75500</v>
      </c>
      <c r="D54" s="252">
        <v>733380</v>
      </c>
      <c r="E54" s="253" t="s">
        <v>40</v>
      </c>
      <c r="F54" s="93"/>
      <c r="G54" s="93"/>
      <c r="H54" s="93"/>
      <c r="I54" s="93">
        <v>733380</v>
      </c>
      <c r="J54" s="8"/>
      <c r="K54" s="8"/>
      <c r="L54" s="113"/>
      <c r="U54" s="143"/>
      <c r="V54" s="143"/>
      <c r="W54" s="143"/>
      <c r="X54" s="143"/>
      <c r="Y54" s="143"/>
    </row>
    <row r="55" spans="1:25" s="7" customFormat="1" ht="15.75" customHeight="1" x14ac:dyDescent="0.2">
      <c r="A55" s="250" t="s">
        <v>9</v>
      </c>
      <c r="C55" s="251">
        <v>75500</v>
      </c>
      <c r="D55" s="252">
        <v>733280</v>
      </c>
      <c r="E55" s="253" t="s">
        <v>41</v>
      </c>
      <c r="F55" s="93"/>
      <c r="G55" s="93"/>
      <c r="H55" s="93"/>
      <c r="I55" s="93">
        <v>733280</v>
      </c>
      <c r="J55" s="8"/>
      <c r="K55" s="8"/>
      <c r="L55" s="113"/>
      <c r="U55" s="143"/>
      <c r="V55" s="143"/>
      <c r="W55" s="143"/>
      <c r="X55" s="143"/>
      <c r="Y55" s="143"/>
    </row>
    <row r="56" spans="1:25" s="7" customFormat="1" ht="15.75" customHeight="1" x14ac:dyDescent="0.2">
      <c r="A56" s="250" t="s">
        <v>62</v>
      </c>
      <c r="C56" s="251">
        <v>75500</v>
      </c>
      <c r="D56" s="252">
        <v>733290</v>
      </c>
      <c r="E56" s="253" t="s">
        <v>42</v>
      </c>
      <c r="F56" s="93"/>
      <c r="G56" s="93"/>
      <c r="H56" s="93"/>
      <c r="I56" s="93">
        <v>733290</v>
      </c>
      <c r="J56" s="8"/>
      <c r="K56" s="8"/>
      <c r="L56" s="113"/>
      <c r="U56" s="143"/>
      <c r="V56" s="143"/>
      <c r="W56" s="143"/>
      <c r="X56" s="143"/>
      <c r="Y56" s="143"/>
    </row>
    <row r="57" spans="1:25" s="7" customFormat="1" ht="15.75" customHeight="1" x14ac:dyDescent="0.2">
      <c r="A57" s="250" t="s">
        <v>4</v>
      </c>
      <c r="C57" s="251">
        <v>75500</v>
      </c>
      <c r="D57" s="252">
        <v>733360</v>
      </c>
      <c r="E57" s="253" t="s">
        <v>20</v>
      </c>
      <c r="F57" s="93"/>
      <c r="G57" s="93"/>
      <c r="H57" s="93"/>
      <c r="I57" s="93">
        <v>733360</v>
      </c>
      <c r="J57" s="8"/>
      <c r="K57" s="8"/>
      <c r="L57" s="113"/>
      <c r="U57" s="143"/>
      <c r="V57" s="143"/>
      <c r="W57" s="143"/>
      <c r="X57" s="143"/>
      <c r="Y57" s="143"/>
    </row>
    <row r="58" spans="1:25" s="7" customFormat="1" ht="15.75" customHeight="1" x14ac:dyDescent="0.2">
      <c r="A58" s="250" t="s">
        <v>54</v>
      </c>
      <c r="C58" s="251">
        <v>75500</v>
      </c>
      <c r="D58" s="252">
        <v>733390</v>
      </c>
      <c r="E58" s="253" t="s">
        <v>43</v>
      </c>
      <c r="F58" s="93"/>
      <c r="G58" s="93"/>
      <c r="H58" s="93"/>
      <c r="I58" s="93">
        <v>733390</v>
      </c>
      <c r="J58" s="8"/>
      <c r="K58" s="8"/>
      <c r="L58" s="113"/>
      <c r="U58" s="143"/>
      <c r="V58" s="143"/>
      <c r="W58" s="143"/>
      <c r="X58" s="143"/>
      <c r="Y58" s="143"/>
    </row>
    <row r="59" spans="1:25" s="7" customFormat="1" ht="15.75" customHeight="1" x14ac:dyDescent="0.2">
      <c r="A59" s="250" t="s">
        <v>63</v>
      </c>
      <c r="C59" s="251">
        <v>75500</v>
      </c>
      <c r="D59" s="252">
        <v>733330</v>
      </c>
      <c r="E59" s="253" t="s">
        <v>44</v>
      </c>
      <c r="F59" s="93"/>
      <c r="G59" s="93"/>
      <c r="H59" s="93"/>
      <c r="I59" s="93">
        <v>733330</v>
      </c>
      <c r="J59" s="8"/>
      <c r="K59" s="8"/>
      <c r="L59" s="113"/>
      <c r="U59" s="143"/>
      <c r="V59" s="143"/>
      <c r="W59" s="143"/>
      <c r="X59" s="143"/>
      <c r="Y59" s="143"/>
    </row>
    <row r="60" spans="1:25" s="7" customFormat="1" ht="15.75" customHeight="1" x14ac:dyDescent="0.2">
      <c r="A60" s="250" t="s">
        <v>58</v>
      </c>
      <c r="C60" s="251">
        <v>75500</v>
      </c>
      <c r="D60" s="252">
        <v>733370</v>
      </c>
      <c r="E60" s="253" t="s">
        <v>45</v>
      </c>
      <c r="F60" s="93"/>
      <c r="G60" s="93"/>
      <c r="H60" s="93"/>
      <c r="I60" s="93">
        <v>733370</v>
      </c>
      <c r="J60" s="8"/>
      <c r="K60" s="8"/>
      <c r="L60" s="113"/>
      <c r="U60" s="143"/>
      <c r="V60" s="143"/>
      <c r="W60" s="143"/>
      <c r="X60" s="143"/>
      <c r="Y60" s="143"/>
    </row>
    <row r="61" spans="1:25" s="7" customFormat="1" ht="15.75" customHeight="1" x14ac:dyDescent="0.2">
      <c r="A61" s="250" t="s">
        <v>48</v>
      </c>
      <c r="C61" s="251">
        <v>70000</v>
      </c>
      <c r="D61" s="252">
        <v>744160</v>
      </c>
      <c r="E61" s="253" t="s">
        <v>105</v>
      </c>
      <c r="F61" s="93"/>
      <c r="G61" s="93"/>
      <c r="H61" s="93"/>
      <c r="I61" s="93">
        <v>744160</v>
      </c>
      <c r="J61" s="8"/>
      <c r="K61" s="8"/>
      <c r="L61" s="113"/>
      <c r="U61" s="143"/>
      <c r="V61" s="143"/>
      <c r="W61" s="143"/>
      <c r="X61" s="143"/>
      <c r="Y61" s="143"/>
    </row>
    <row r="62" spans="1:25" s="7" customFormat="1" ht="15" thickBot="1" x14ac:dyDescent="0.25">
      <c r="A62" s="250" t="s">
        <v>55</v>
      </c>
      <c r="C62" s="251">
        <v>75500</v>
      </c>
      <c r="D62" s="252"/>
      <c r="E62" s="253" t="s">
        <v>106</v>
      </c>
      <c r="F62" s="93"/>
      <c r="G62" s="93"/>
      <c r="H62" s="93"/>
      <c r="I62" s="93"/>
      <c r="J62" s="123"/>
      <c r="K62" s="123"/>
      <c r="L62" s="132"/>
      <c r="U62" s="143"/>
      <c r="V62" s="143"/>
      <c r="W62" s="143"/>
      <c r="X62" s="143"/>
      <c r="Y62" s="143"/>
    </row>
    <row r="63" spans="1:25" s="7" customFormat="1" ht="15.75" customHeight="1" thickBot="1" x14ac:dyDescent="0.3">
      <c r="A63" s="118"/>
      <c r="B63" s="116"/>
      <c r="C63" s="116"/>
      <c r="D63" s="117"/>
      <c r="E63" s="125"/>
      <c r="F63" s="126"/>
      <c r="G63" s="126"/>
      <c r="H63" s="126"/>
      <c r="I63" s="137" t="s">
        <v>98</v>
      </c>
      <c r="J63" s="138" t="str">
        <f>IF(L63=L38,"Yes","No")</f>
        <v>Yes</v>
      </c>
      <c r="K63" s="139" t="s">
        <v>96</v>
      </c>
      <c r="L63" s="140">
        <f>SUM(L51:L62)</f>
        <v>0</v>
      </c>
      <c r="N63" s="1"/>
      <c r="O63" s="1"/>
      <c r="P63" s="1"/>
      <c r="Q63" s="1"/>
      <c r="R63" s="1"/>
      <c r="U63" s="143"/>
      <c r="V63" s="143"/>
      <c r="W63" s="143"/>
      <c r="X63" s="143"/>
      <c r="Y63" s="143"/>
    </row>
    <row r="64" spans="1:25" ht="12.75" thickTop="1" x14ac:dyDescent="0.2">
      <c r="A64" s="9"/>
      <c r="B64" s="9"/>
      <c r="C64" s="53"/>
      <c r="D64" s="41"/>
      <c r="E64" s="54"/>
      <c r="F64" s="41"/>
    </row>
    <row r="65" spans="1:6" ht="12" x14ac:dyDescent="0.2">
      <c r="A65" s="9"/>
      <c r="B65" s="9"/>
      <c r="C65" s="53"/>
      <c r="D65" s="41"/>
      <c r="E65" s="54"/>
      <c r="F65" s="41"/>
    </row>
    <row r="66" spans="1:6" ht="12" x14ac:dyDescent="0.2">
      <c r="A66" s="9"/>
      <c r="B66" s="9"/>
      <c r="C66" s="53"/>
      <c r="D66" s="41"/>
      <c r="E66" s="54"/>
      <c r="F66" s="41"/>
    </row>
    <row r="67" spans="1:6" ht="12" x14ac:dyDescent="0.2">
      <c r="A67" s="9"/>
      <c r="B67" s="9"/>
      <c r="C67" s="53"/>
      <c r="D67" s="41"/>
      <c r="E67" s="54"/>
      <c r="F67" s="41"/>
    </row>
    <row r="68" spans="1:6" ht="12" x14ac:dyDescent="0.2">
      <c r="A68" s="9"/>
      <c r="B68" s="9"/>
      <c r="C68" s="53"/>
      <c r="D68" s="41"/>
      <c r="E68" s="54"/>
      <c r="F68" s="41"/>
    </row>
  </sheetData>
  <sheetProtection algorithmName="SHA-512" hashValue="iMl392I6xet0ukPXj0k/IRvoccuhKPF9hwdBmuSkKuF+8N8vlEunz333QvN2RXKn1EjJ/GnyVM8pKIb2akcw0Q==" saltValue="eYXMxhOQ3majRf2kB3SmDA==" spinCount="100000" sheet="1" objects="1" scenarios="1" formatCells="0" formatColumns="0" formatRows="0" insertRows="0"/>
  <mergeCells count="64">
    <mergeCell ref="A50:D50"/>
    <mergeCell ref="A44:F44"/>
    <mergeCell ref="H44:L44"/>
    <mergeCell ref="A45:F45"/>
    <mergeCell ref="H45:L45"/>
    <mergeCell ref="A47:B47"/>
    <mergeCell ref="H48:I48"/>
    <mergeCell ref="J48:L48"/>
    <mergeCell ref="C48:E48"/>
    <mergeCell ref="A43:K43"/>
    <mergeCell ref="B29:E29"/>
    <mergeCell ref="B30:E30"/>
    <mergeCell ref="N30:R30"/>
    <mergeCell ref="B31:E31"/>
    <mergeCell ref="N31:R35"/>
    <mergeCell ref="B32:E32"/>
    <mergeCell ref="B33:E33"/>
    <mergeCell ref="B34:E34"/>
    <mergeCell ref="B35:E35"/>
    <mergeCell ref="B36:E36"/>
    <mergeCell ref="A39:H39"/>
    <mergeCell ref="A40:H40"/>
    <mergeCell ref="A41:H41"/>
    <mergeCell ref="A42:K42"/>
    <mergeCell ref="B23:E23"/>
    <mergeCell ref="N23:R24"/>
    <mergeCell ref="B24:E24"/>
    <mergeCell ref="B25:E25"/>
    <mergeCell ref="N25:R28"/>
    <mergeCell ref="B26:E26"/>
    <mergeCell ref="B27:E27"/>
    <mergeCell ref="B28:E28"/>
    <mergeCell ref="H10:I10"/>
    <mergeCell ref="A11:B11"/>
    <mergeCell ref="D11:F11"/>
    <mergeCell ref="H11:I11"/>
    <mergeCell ref="N22:R22"/>
    <mergeCell ref="B15:E15"/>
    <mergeCell ref="F15:G15"/>
    <mergeCell ref="N15:O15"/>
    <mergeCell ref="P15:R15"/>
    <mergeCell ref="B16:E16"/>
    <mergeCell ref="B17:E17"/>
    <mergeCell ref="B18:E18"/>
    <mergeCell ref="B19:E19"/>
    <mergeCell ref="B20:E20"/>
    <mergeCell ref="B21:E21"/>
    <mergeCell ref="B22:E22"/>
    <mergeCell ref="A13:L14"/>
    <mergeCell ref="A5:F5"/>
    <mergeCell ref="H5:L5"/>
    <mergeCell ref="A1:F2"/>
    <mergeCell ref="H1:L1"/>
    <mergeCell ref="H2:L2"/>
    <mergeCell ref="A4:F4"/>
    <mergeCell ref="H4:L4"/>
    <mergeCell ref="A6:F6"/>
    <mergeCell ref="H6:L6"/>
    <mergeCell ref="A7:F7"/>
    <mergeCell ref="H7:L7"/>
    <mergeCell ref="A8:F8"/>
    <mergeCell ref="H8:L8"/>
    <mergeCell ref="A10:B10"/>
    <mergeCell ref="D10:F10"/>
  </mergeCells>
  <phoneticPr fontId="2" type="noConversion"/>
  <conditionalFormatting sqref="J63">
    <cfRule type="expression" dxfId="1" priority="1">
      <formula>J63="No"</formula>
    </cfRule>
    <cfRule type="expression" dxfId="0" priority="2">
      <formula>J63="Yes"</formula>
    </cfRule>
  </conditionalFormatting>
  <dataValidations count="1">
    <dataValidation type="custom" allowBlank="1" showInputMessage="1" showErrorMessage="1" errorTitle="Value Entered Must Be Negative" error="The amount entered for the Travel Advance MUST be a negative value. " prompt="Please enter as a negative value" sqref="L39" xr:uid="{F435214D-7FCC-477E-B844-C294195A900B}">
      <formula1>L39&lt;=0</formula1>
    </dataValidation>
  </dataValidations>
  <pageMargins left="0.7" right="0.7" top="0.75" bottom="0.75" header="0.3" footer="0.3"/>
  <pageSetup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Employee">
                <anchor moveWithCells="1">
                  <from>
                    <xdr:col>9</xdr:col>
                    <xdr:colOff>76200</xdr:colOff>
                    <xdr:row>8</xdr:row>
                    <xdr:rowOff>76200</xdr:rowOff>
                  </from>
                  <to>
                    <xdr:col>10</xdr:col>
                    <xdr:colOff>209550</xdr:colOff>
                    <xdr:row>9</xdr:row>
                    <xdr:rowOff>142875</xdr:rowOff>
                  </to>
                </anchor>
              </controlPr>
            </control>
          </mc:Choice>
        </mc:AlternateContent>
        <mc:AlternateContent xmlns:mc="http://schemas.openxmlformats.org/markup-compatibility/2006">
          <mc:Choice Requires="x14">
            <control shapeId="4098" r:id="rId5" name="Check Box 2">
              <controlPr defaultSize="0" autoFill="0" autoLine="0" autoPict="0" altText="Employee">
                <anchor moveWithCells="1">
                  <from>
                    <xdr:col>9</xdr:col>
                    <xdr:colOff>66675</xdr:colOff>
                    <xdr:row>10</xdr:row>
                    <xdr:rowOff>9525</xdr:rowOff>
                  </from>
                  <to>
                    <xdr:col>10</xdr:col>
                    <xdr:colOff>276225</xdr:colOff>
                    <xdr:row>11</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ltText="Employee">
                <anchor moveWithCells="1">
                  <from>
                    <xdr:col>10</xdr:col>
                    <xdr:colOff>352425</xdr:colOff>
                    <xdr:row>9</xdr:row>
                    <xdr:rowOff>0</xdr:rowOff>
                  </from>
                  <to>
                    <xdr:col>11</xdr:col>
                    <xdr:colOff>476250</xdr:colOff>
                    <xdr:row>10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5"/>
  <sheetViews>
    <sheetView zoomScaleNormal="100" workbookViewId="0">
      <selection activeCell="C14" sqref="C14"/>
    </sheetView>
  </sheetViews>
  <sheetFormatPr defaultColWidth="9.140625" defaultRowHeight="12.75" x14ac:dyDescent="0.2"/>
  <cols>
    <col min="1" max="1" width="2.42578125" style="75" customWidth="1"/>
    <col min="2" max="2" width="38.42578125" style="75" customWidth="1"/>
    <col min="3" max="3" width="46.7109375" style="75" customWidth="1"/>
    <col min="4" max="16384" width="9.140625" style="75"/>
  </cols>
  <sheetData>
    <row r="1" spans="1:3" x14ac:dyDescent="0.2">
      <c r="A1" s="441" t="s">
        <v>74</v>
      </c>
      <c r="B1" s="441"/>
      <c r="C1" s="441"/>
    </row>
    <row r="3" spans="1:3" x14ac:dyDescent="0.2">
      <c r="A3" s="442" t="s">
        <v>75</v>
      </c>
      <c r="B3" s="442"/>
      <c r="C3" s="442"/>
    </row>
    <row r="4" spans="1:3" x14ac:dyDescent="0.2">
      <c r="A4" s="442"/>
      <c r="B4" s="442"/>
      <c r="C4" s="442"/>
    </row>
    <row r="5" spans="1:3" x14ac:dyDescent="0.2">
      <c r="A5" s="442"/>
      <c r="B5" s="442"/>
      <c r="C5" s="442"/>
    </row>
    <row r="6" spans="1:3" x14ac:dyDescent="0.2">
      <c r="A6" s="442"/>
      <c r="B6" s="442"/>
      <c r="C6" s="442"/>
    </row>
    <row r="7" spans="1:3" x14ac:dyDescent="0.2">
      <c r="A7" s="442"/>
      <c r="B7" s="442"/>
      <c r="C7" s="442"/>
    </row>
    <row r="8" spans="1:3" x14ac:dyDescent="0.2">
      <c r="A8" s="76"/>
      <c r="B8" s="76"/>
      <c r="C8" s="76"/>
    </row>
    <row r="9" spans="1:3" x14ac:dyDescent="0.2">
      <c r="A9" s="442" t="s">
        <v>76</v>
      </c>
      <c r="B9" s="442"/>
      <c r="C9" s="442"/>
    </row>
    <row r="10" spans="1:3" x14ac:dyDescent="0.2">
      <c r="A10" s="442"/>
      <c r="B10" s="442"/>
      <c r="C10" s="442"/>
    </row>
    <row r="12" spans="1:3" x14ac:dyDescent="0.2">
      <c r="B12" s="77" t="s">
        <v>68</v>
      </c>
      <c r="C12" s="77" t="s">
        <v>69</v>
      </c>
    </row>
    <row r="13" spans="1:3" ht="156.6" customHeight="1" x14ac:dyDescent="0.2">
      <c r="A13" s="75">
        <v>1</v>
      </c>
      <c r="B13" s="177" t="s">
        <v>77</v>
      </c>
      <c r="C13" s="178"/>
    </row>
    <row r="14" spans="1:3" ht="156.6" customHeight="1" x14ac:dyDescent="0.2">
      <c r="A14" s="75">
        <v>2</v>
      </c>
      <c r="B14" s="177" t="s">
        <v>78</v>
      </c>
      <c r="C14" s="178"/>
    </row>
    <row r="15" spans="1:3" ht="156.6" customHeight="1" x14ac:dyDescent="0.2">
      <c r="A15" s="75">
        <v>3</v>
      </c>
      <c r="B15" s="177" t="s">
        <v>92</v>
      </c>
      <c r="C15" s="178"/>
    </row>
  </sheetData>
  <sheetProtection algorithmName="SHA-512" hashValue="Q0ud+lhLRFYAiqkyAMRhpGdefIicnf6BAo/umvwqfQ899F3fWhvAhiBR3OLg97+RMHp4uEs9vEpd8oZgpEEXnA==" saltValue="CnRbluC/6iUyF5f6DX8I8g==" spinCount="100000" sheet="1" objects="1" scenarios="1"/>
  <mergeCells count="3">
    <mergeCell ref="A1:C1"/>
    <mergeCell ref="A3:C7"/>
    <mergeCell ref="A9:C10"/>
  </mergeCells>
  <pageMargins left="0.7" right="0.7" top="0.75" bottom="0.75" header="0.3" footer="0.3"/>
  <pageSetup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In-State</vt:lpstr>
      <vt:lpstr>Out-of-State</vt:lpstr>
      <vt:lpstr>Out-of-Country</vt:lpstr>
      <vt:lpstr>Travel Questionnaire</vt:lpstr>
      <vt:lpstr>'In-State'!Print_Area</vt:lpstr>
      <vt:lpstr>Instructions!Print_Area</vt:lpstr>
      <vt:lpstr>'Out-of-Country'!Print_Area</vt:lpstr>
      <vt:lpstr>'Out-of-State'!Print_Area</vt:lpstr>
      <vt:lpstr>'Travel 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David.Rice@sdstate.edu</dc:creator>
  <cp:lastModifiedBy>Sackett, ZacheryR</cp:lastModifiedBy>
  <cp:lastPrinted>2023-11-03T13:50:18Z</cp:lastPrinted>
  <dcterms:created xsi:type="dcterms:W3CDTF">1996-08-26T16:10:32Z</dcterms:created>
  <dcterms:modified xsi:type="dcterms:W3CDTF">2023-11-20T19:15:18Z</dcterms:modified>
</cp:coreProperties>
</file>